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6" tabRatio="640" activeTab="0"/>
  </bookViews>
  <sheets>
    <sheet name="Wurzelimperium" sheetId="1" r:id="rId1"/>
    <sheet name="My Free Farm" sheetId="2" r:id="rId2"/>
    <sheet name="Kapi Bados" sheetId="3" r:id="rId3"/>
    <sheet name="Berechnungen" sheetId="4" state="hidden" r:id="rId4"/>
  </sheets>
  <definedNames>
    <definedName name="preisAbfr">'Berechnungen'!$J$1</definedName>
  </definedNames>
  <calcPr fullCalcOnLoad="1"/>
</workbook>
</file>

<file path=xl/sharedStrings.xml><?xml version="1.0" encoding="utf-8"?>
<sst xmlns="http://schemas.openxmlformats.org/spreadsheetml/2006/main" count="427" uniqueCount="144">
  <si>
    <t>Willkommen in der großen Marktoase!
Hier kannst du Waren einkaufen oder an deinem eigenen Stand verkaufen.
Aktuelle Angebote
Anzahl  Produkt  Verkäufer  Preis/Stk.  Gesamt  [Filter löschen - alle Angebote zeigen]
150  
 Kokosnuss
 donaukinder_91   1</t>
  </si>
  <si>
    <t>Preislistenabfrage Wurzelimperium.</t>
  </si>
  <si>
    <t>Pflanze:</t>
  </si>
  <si>
    <t>Sortierte Liste:</t>
  </si>
  <si>
    <t>Apfel</t>
  </si>
  <si>
    <t>Karotte</t>
  </si>
  <si>
    <t>Aubergine</t>
  </si>
  <si>
    <t>Salat</t>
  </si>
  <si>
    <t>Basilikum</t>
  </si>
  <si>
    <t>Gurke</t>
  </si>
  <si>
    <t>Birne</t>
  </si>
  <si>
    <t>Radieschen</t>
  </si>
  <si>
    <t>Blumenkohl</t>
  </si>
  <si>
    <t>Erdbeere</t>
  </si>
  <si>
    <t>Brokkoli</t>
  </si>
  <si>
    <t>Tomate</t>
  </si>
  <si>
    <t>Brombeere</t>
  </si>
  <si>
    <t>Zwiebel</t>
  </si>
  <si>
    <t>Champignon</t>
  </si>
  <si>
    <t>Spinat</t>
  </si>
  <si>
    <t>Ringelblume</t>
  </si>
  <si>
    <t>Gerbera</t>
  </si>
  <si>
    <t>Kartoffel</t>
  </si>
  <si>
    <t>Heidelbeere</t>
  </si>
  <si>
    <t>Knoblauch</t>
  </si>
  <si>
    <t>Himbeere</t>
  </si>
  <si>
    <t>Johannisbeere</t>
  </si>
  <si>
    <t>Paprika</t>
  </si>
  <si>
    <t>Kaffee</t>
  </si>
  <si>
    <t>Sonnenblume</t>
  </si>
  <si>
    <t>Kakao</t>
  </si>
  <si>
    <t>Spargel</t>
  </si>
  <si>
    <t>Zucchini</t>
  </si>
  <si>
    <t>Kirsche</t>
  </si>
  <si>
    <t>Kornblume</t>
  </si>
  <si>
    <t>Krokus</t>
  </si>
  <si>
    <t>Kürbis</t>
  </si>
  <si>
    <t>Rose</t>
  </si>
  <si>
    <t>Lavendel</t>
  </si>
  <si>
    <t>Mirabelle</t>
  </si>
  <si>
    <t>Lilie</t>
  </si>
  <si>
    <t>Olive</t>
  </si>
  <si>
    <t>Orange</t>
  </si>
  <si>
    <t>Orchidee</t>
  </si>
  <si>
    <t>Pflaume</t>
  </si>
  <si>
    <t>Traube</t>
  </si>
  <si>
    <t>Walnuss</t>
  </si>
  <si>
    <t>Rotkohl</t>
  </si>
  <si>
    <t>Tulpe</t>
  </si>
  <si>
    <t>Zitrone</t>
  </si>
  <si>
    <t>Coins</t>
  </si>
  <si>
    <t>Preislistenabfrage My Free Farm</t>
  </si>
  <si>
    <t>Äpfel</t>
  </si>
  <si>
    <t>Karotten</t>
  </si>
  <si>
    <t>Birnen</t>
  </si>
  <si>
    <t>Getreide</t>
  </si>
  <si>
    <t>Eier</t>
  </si>
  <si>
    <t>Brombeeren</t>
  </si>
  <si>
    <t>Gurken</t>
  </si>
  <si>
    <t>Erdbeeren</t>
  </si>
  <si>
    <t>Futterrüben</t>
  </si>
  <si>
    <t>Mais</t>
  </si>
  <si>
    <t>Tomaten</t>
  </si>
  <si>
    <t>Heidelbeeren</t>
  </si>
  <si>
    <t>Zwiebeln</t>
  </si>
  <si>
    <t>Himbeeren</t>
  </si>
  <si>
    <t>Johannisbeeren</t>
  </si>
  <si>
    <t>Klee</t>
  </si>
  <si>
    <t>Milch</t>
  </si>
  <si>
    <t>Kartoffeln</t>
  </si>
  <si>
    <t>Raps</t>
  </si>
  <si>
    <t>Kirschen</t>
  </si>
  <si>
    <t>Kornblumen</t>
  </si>
  <si>
    <t>Wolle</t>
  </si>
  <si>
    <t>Kräuter</t>
  </si>
  <si>
    <t>Kürbisse</t>
  </si>
  <si>
    <t>Zierfisch</t>
  </si>
  <si>
    <t>Mayonnaise</t>
  </si>
  <si>
    <t>Mirabellen</t>
  </si>
  <si>
    <t>Oliven</t>
  </si>
  <si>
    <t>Käse</t>
  </si>
  <si>
    <t>Pflaumen</t>
  </si>
  <si>
    <t>Sonnenblumen</t>
  </si>
  <si>
    <t>Honig</t>
  </si>
  <si>
    <t>Walnüsse</t>
  </si>
  <si>
    <t>Wollknäuel</t>
  </si>
  <si>
    <t>Tierische und Verarbeitungsprodukte</t>
  </si>
  <si>
    <t>Bonbon</t>
  </si>
  <si>
    <t>Fischfutter</t>
  </si>
  <si>
    <t>Kraft-Fischfutter</t>
  </si>
  <si>
    <t>Mitspieler</t>
  </si>
  <si>
    <t>Preislistenabfrage Kapi Bados</t>
  </si>
  <si>
    <t>Produckt:</t>
  </si>
  <si>
    <t>Aloe Vera</t>
  </si>
  <si>
    <t>Chili</t>
  </si>
  <si>
    <t>Ananas</t>
  </si>
  <si>
    <t>Süßholz</t>
  </si>
  <si>
    <t>Banane</t>
  </si>
  <si>
    <t>Zuckerrohr</t>
  </si>
  <si>
    <t>Cranberry</t>
  </si>
  <si>
    <t>Drachenfrucht</t>
  </si>
  <si>
    <t>Physalis</t>
  </si>
  <si>
    <t>Flamingoblume</t>
  </si>
  <si>
    <t>Ingwer</t>
  </si>
  <si>
    <t>Garambullo</t>
  </si>
  <si>
    <t>Tee</t>
  </si>
  <si>
    <t>Goldkelchwein</t>
  </si>
  <si>
    <t>Patschuli</t>
  </si>
  <si>
    <t>Granatapfel</t>
  </si>
  <si>
    <t>Vanille</t>
  </si>
  <si>
    <t>Grapefruit</t>
  </si>
  <si>
    <t>Reis</t>
  </si>
  <si>
    <t>Jasmin</t>
  </si>
  <si>
    <t>Kaki</t>
  </si>
  <si>
    <t>Zuckermelone</t>
  </si>
  <si>
    <t>Kardamom</t>
  </si>
  <si>
    <t>Limette</t>
  </si>
  <si>
    <t>Kiwi</t>
  </si>
  <si>
    <t>Kokosnuss</t>
  </si>
  <si>
    <t>Maracuja</t>
  </si>
  <si>
    <t>Königsprotea</t>
  </si>
  <si>
    <t>Kumquat</t>
  </si>
  <si>
    <t>Seerose</t>
  </si>
  <si>
    <t>Maniok</t>
  </si>
  <si>
    <t>Litschi</t>
  </si>
  <si>
    <t>Mango</t>
  </si>
  <si>
    <t>Wassermelone</t>
  </si>
  <si>
    <t>Papaya</t>
  </si>
  <si>
    <t>Paradiesvogelblume</t>
  </si>
  <si>
    <t>Safran</t>
  </si>
  <si>
    <t>Senf</t>
  </si>
  <si>
    <t>Sternfrucht</t>
  </si>
  <si>
    <t>fehler bei 0</t>
  </si>
  <si>
    <t>WI</t>
  </si>
  <si>
    <t>Wi</t>
  </si>
  <si>
    <t>Mff</t>
  </si>
  <si>
    <t>K.B.</t>
  </si>
  <si>
    <t>MFF</t>
  </si>
  <si>
    <t>Kapi Bados:</t>
  </si>
  <si>
    <t>FFFFF</t>
  </si>
  <si>
    <t>fffff</t>
  </si>
  <si>
    <t>Abfr.an.aus</t>
  </si>
  <si>
    <t>Aus</t>
  </si>
  <si>
    <t>Preisabfrage ist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</si>
</sst>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hh:mm:ss"/>
    <numFmt numFmtId="166" formatCode="h:mm:ss;@"/>
  </numFmts>
  <fonts count="10">
    <font>
      <sz val="10"/>
      <name val="Arial"/>
      <family val="2"/>
    </font>
    <font>
      <b/>
      <i/>
      <u val="single"/>
      <sz val="24"/>
      <color indexed="49"/>
      <name val="Arial"/>
      <family val="2"/>
    </font>
    <font>
      <b/>
      <sz val="14"/>
      <name val="Arial"/>
      <family val="2"/>
    </font>
    <font>
      <sz val="10"/>
      <name val="Times New Roman"/>
      <family val="1"/>
    </font>
    <font>
      <sz val="10"/>
      <color indexed="8"/>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s>
  <fills count="11">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1"/>
        <bgColor indexed="64"/>
      </patternFill>
    </fill>
    <fill>
      <patternFill patternType="solid">
        <fgColor indexed="30"/>
        <bgColor indexed="64"/>
      </patternFill>
    </fill>
    <fill>
      <patternFill patternType="solid">
        <fgColor indexed="43"/>
        <bgColor indexed="64"/>
      </patternFill>
    </fill>
  </fills>
  <borders count="8">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hair">
        <color indexed="8"/>
      </left>
      <right>
        <color indexed="63"/>
      </right>
      <top style="hair">
        <color indexed="8"/>
      </top>
      <bottom style="hair">
        <color indexed="8"/>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0">
    <xf numFmtId="0" fontId="0" fillId="0" borderId="0" xfId="0" applyAlignment="1">
      <alignment/>
    </xf>
    <xf numFmtId="0" fontId="0" fillId="0" borderId="0" xfId="0" applyFill="1" applyAlignment="1">
      <alignment/>
    </xf>
    <xf numFmtId="0" fontId="0" fillId="2" borderId="0" xfId="0" applyFont="1" applyFill="1" applyAlignment="1">
      <alignment/>
    </xf>
    <xf numFmtId="0" fontId="2" fillId="2" borderId="0" xfId="0" applyFont="1" applyFill="1" applyAlignment="1">
      <alignment/>
    </xf>
    <xf numFmtId="0" fontId="3" fillId="0" borderId="0" xfId="0" applyFont="1" applyAlignment="1">
      <alignment wrapText="1"/>
    </xf>
    <xf numFmtId="0" fontId="0" fillId="3" borderId="1" xfId="0" applyFill="1" applyBorder="1" applyAlignment="1">
      <alignment/>
    </xf>
    <xf numFmtId="0" fontId="3" fillId="0" borderId="0" xfId="0" applyFont="1" applyAlignment="1">
      <alignment/>
    </xf>
    <xf numFmtId="164" fontId="3" fillId="0" borderId="0" xfId="0" applyNumberFormat="1" applyFont="1" applyAlignment="1">
      <alignment wrapText="1"/>
    </xf>
    <xf numFmtId="21" fontId="3" fillId="0" borderId="0" xfId="0" applyNumberFormat="1" applyFont="1" applyAlignment="1">
      <alignment wrapText="1"/>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locked="0"/>
    </xf>
    <xf numFmtId="0" fontId="4" fillId="0" borderId="0" xfId="0" applyFont="1" applyBorder="1" applyAlignment="1" applyProtection="1">
      <alignment vertical="top" wrapText="1"/>
      <protection/>
    </xf>
    <xf numFmtId="0" fontId="3" fillId="0" borderId="0" xfId="0" applyFont="1" applyFill="1" applyAlignment="1">
      <alignment wrapText="1"/>
    </xf>
    <xf numFmtId="0" fontId="0" fillId="2" borderId="0" xfId="0" applyFont="1" applyFill="1" applyAlignment="1">
      <alignment wrapText="1"/>
    </xf>
    <xf numFmtId="0" fontId="4" fillId="0" borderId="2" xfId="0" applyFont="1" applyBorder="1" applyAlignment="1" applyProtection="1">
      <alignment vertical="top" wrapText="1"/>
      <protection/>
    </xf>
    <xf numFmtId="0" fontId="0" fillId="0" borderId="2" xfId="0" applyFont="1" applyBorder="1" applyAlignment="1" applyProtection="1">
      <alignment vertical="center"/>
      <protection/>
    </xf>
    <xf numFmtId="0" fontId="0" fillId="0" borderId="2" xfId="0" applyFont="1" applyBorder="1" applyAlignment="1" applyProtection="1">
      <alignment/>
      <protection/>
    </xf>
    <xf numFmtId="0" fontId="4" fillId="0" borderId="2" xfId="0" applyFont="1" applyBorder="1" applyAlignment="1" applyProtection="1">
      <alignment/>
      <protection/>
    </xf>
    <xf numFmtId="0" fontId="4" fillId="0" borderId="3" xfId="0" applyFont="1" applyBorder="1" applyAlignment="1" applyProtection="1">
      <alignment vertical="top" wrapText="1"/>
      <protection/>
    </xf>
    <xf numFmtId="0" fontId="3" fillId="0" borderId="1" xfId="0" applyFont="1" applyBorder="1" applyAlignment="1">
      <alignment wrapText="1"/>
    </xf>
    <xf numFmtId="0" fontId="0" fillId="4" borderId="1" xfId="0" applyFill="1" applyBorder="1" applyAlignment="1">
      <alignment/>
    </xf>
    <xf numFmtId="0" fontId="0" fillId="5" borderId="1" xfId="0" applyFill="1" applyBorder="1" applyAlignment="1">
      <alignment/>
    </xf>
    <xf numFmtId="0" fontId="4" fillId="6" borderId="0" xfId="0" applyFont="1" applyFill="1" applyAlignment="1">
      <alignment/>
    </xf>
    <xf numFmtId="0" fontId="0" fillId="0" borderId="0" xfId="0" applyAlignment="1">
      <alignment wrapText="1"/>
    </xf>
    <xf numFmtId="0" fontId="0" fillId="7" borderId="0" xfId="0" applyFont="1" applyFill="1" applyAlignment="1">
      <alignment wrapText="1"/>
    </xf>
    <xf numFmtId="0" fontId="0" fillId="0" borderId="0" xfId="0" applyAlignment="1">
      <alignment horizontal="center" wrapText="1"/>
    </xf>
    <xf numFmtId="0" fontId="0" fillId="0" borderId="1" xfId="0" applyFont="1" applyBorder="1" applyAlignment="1">
      <alignment/>
    </xf>
    <xf numFmtId="0" fontId="3" fillId="0" borderId="1" xfId="0" applyFont="1" applyFill="1" applyBorder="1" applyAlignment="1">
      <alignment wrapText="1"/>
    </xf>
    <xf numFmtId="0" fontId="4" fillId="5" borderId="1" xfId="0" applyFont="1" applyFill="1" applyBorder="1" applyAlignment="1" applyProtection="1">
      <alignment vertical="top" wrapText="1"/>
      <protection/>
    </xf>
    <xf numFmtId="0" fontId="0" fillId="5" borderId="1" xfId="0" applyFont="1" applyFill="1" applyBorder="1" applyAlignment="1" applyProtection="1">
      <alignment vertical="center"/>
      <protection/>
    </xf>
    <xf numFmtId="0" fontId="0" fillId="5" borderId="1" xfId="0" applyFont="1" applyFill="1" applyBorder="1" applyAlignment="1" applyProtection="1">
      <alignment/>
      <protection/>
    </xf>
    <xf numFmtId="0" fontId="3" fillId="3" borderId="1" xfId="0" applyFont="1" applyFill="1" applyBorder="1" applyAlignment="1">
      <alignment wrapText="1"/>
    </xf>
    <xf numFmtId="0" fontId="4" fillId="5" borderId="1" xfId="0" applyFont="1" applyFill="1" applyBorder="1" applyAlignment="1" applyProtection="1">
      <alignment/>
      <protection/>
    </xf>
    <xf numFmtId="0" fontId="0" fillId="4" borderId="1" xfId="0" applyFont="1" applyFill="1" applyBorder="1" applyAlignment="1">
      <alignment wrapText="1"/>
    </xf>
    <xf numFmtId="0" fontId="3" fillId="5" borderId="1" xfId="0" applyFont="1" applyFill="1" applyBorder="1" applyAlignment="1">
      <alignment wrapText="1"/>
    </xf>
    <xf numFmtId="0" fontId="3" fillId="4" borderId="1" xfId="0" applyFont="1" applyFill="1" applyBorder="1" applyAlignment="1">
      <alignment wrapText="1"/>
    </xf>
    <xf numFmtId="0" fontId="4" fillId="0" borderId="4" xfId="0" applyFont="1" applyBorder="1" applyAlignment="1" applyProtection="1">
      <alignment vertical="top" wrapText="1"/>
      <protection/>
    </xf>
    <xf numFmtId="0" fontId="0" fillId="0" borderId="4" xfId="0" applyFont="1" applyBorder="1" applyAlignment="1" applyProtection="1">
      <alignment vertical="center"/>
      <protection/>
    </xf>
    <xf numFmtId="0" fontId="0" fillId="0" borderId="4" xfId="0" applyFont="1" applyBorder="1" applyAlignment="1" applyProtection="1">
      <alignment/>
      <protection/>
    </xf>
    <xf numFmtId="0" fontId="4" fillId="0" borderId="4" xfId="0" applyFont="1" applyBorder="1" applyAlignment="1" applyProtection="1">
      <alignment/>
      <protection/>
    </xf>
    <xf numFmtId="0" fontId="4" fillId="0" borderId="5" xfId="0" applyFont="1" applyBorder="1" applyAlignment="1" applyProtection="1">
      <alignment vertical="top" wrapText="1"/>
      <protection/>
    </xf>
    <xf numFmtId="0" fontId="3" fillId="0" borderId="6" xfId="0" applyFont="1" applyBorder="1" applyAlignment="1">
      <alignment wrapText="1"/>
    </xf>
    <xf numFmtId="2" fontId="0" fillId="3" borderId="1" xfId="0" applyNumberFormat="1" applyFill="1" applyBorder="1" applyAlignment="1">
      <alignment/>
    </xf>
    <xf numFmtId="2" fontId="0" fillId="7" borderId="7" xfId="0" applyNumberFormat="1" applyFill="1" applyBorder="1" applyAlignment="1">
      <alignment/>
    </xf>
    <xf numFmtId="2" fontId="0" fillId="0" borderId="0" xfId="0" applyNumberFormat="1" applyFill="1" applyAlignment="1">
      <alignment/>
    </xf>
    <xf numFmtId="2" fontId="0" fillId="0" borderId="0" xfId="0" applyNumberFormat="1" applyAlignment="1">
      <alignment/>
    </xf>
    <xf numFmtId="2" fontId="0" fillId="7" borderId="1" xfId="0" applyNumberFormat="1" applyFill="1" applyBorder="1" applyAlignment="1">
      <alignment/>
    </xf>
    <xf numFmtId="2" fontId="0" fillId="7" borderId="1" xfId="0" applyNumberFormat="1" applyFill="1" applyBorder="1" applyAlignment="1">
      <alignment wrapText="1"/>
    </xf>
    <xf numFmtId="2" fontId="0" fillId="0" borderId="0" xfId="0" applyNumberFormat="1" applyFill="1" applyBorder="1" applyAlignment="1">
      <alignment/>
    </xf>
    <xf numFmtId="2" fontId="0" fillId="3" borderId="1" xfId="0" applyNumberFormat="1" applyFill="1" applyBorder="1" applyAlignment="1" applyProtection="1">
      <alignment/>
      <protection locked="0"/>
    </xf>
    <xf numFmtId="0" fontId="0" fillId="8" borderId="0" xfId="0" applyFill="1" applyAlignment="1">
      <alignment/>
    </xf>
    <xf numFmtId="0" fontId="3" fillId="0" borderId="0" xfId="0" applyFont="1" applyAlignment="1">
      <alignment wrapText="1"/>
    </xf>
    <xf numFmtId="0" fontId="0" fillId="0" borderId="0" xfId="0" applyAlignment="1">
      <alignment/>
    </xf>
    <xf numFmtId="0" fontId="1" fillId="9" borderId="0" xfId="0" applyFont="1" applyFill="1" applyAlignment="1">
      <alignment horizontal="center"/>
    </xf>
    <xf numFmtId="166" fontId="0" fillId="0" borderId="0" xfId="0" applyNumberFormat="1" applyFill="1" applyAlignment="1">
      <alignment/>
    </xf>
    <xf numFmtId="0" fontId="9" fillId="8" borderId="0" xfId="0" applyFont="1" applyFill="1" applyAlignment="1">
      <alignment horizontal="center" vertical="center"/>
    </xf>
    <xf numFmtId="0" fontId="9" fillId="10" borderId="0" xfId="0" applyFont="1" applyFill="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579D1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DEB3D"/>
      <rgbColor rgb="00AECF00"/>
      <rgbColor rgb="00FFCC00"/>
      <rgbColor rgb="00FF950E"/>
      <rgbColor rgb="00FF6600"/>
      <rgbColor rgb="00666699"/>
      <rgbColor rgb="00969696"/>
      <rgbColor rgb="0000336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9525</xdr:rowOff>
    </xdr:from>
    <xdr:to>
      <xdr:col>9</xdr:col>
      <xdr:colOff>142875</xdr:colOff>
      <xdr:row>14</xdr:row>
      <xdr:rowOff>152400</xdr:rowOff>
    </xdr:to>
    <xdr:sp>
      <xdr:nvSpPr>
        <xdr:cNvPr id="1" name="Rectangle 9"/>
        <xdr:cNvSpPr>
          <a:spLocks/>
        </xdr:cNvSpPr>
      </xdr:nvSpPr>
      <xdr:spPr>
        <a:xfrm>
          <a:off x="4086225" y="962025"/>
          <a:ext cx="3067050" cy="19240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600075</xdr:colOff>
      <xdr:row>5</xdr:row>
      <xdr:rowOff>114300</xdr:rowOff>
    </xdr:from>
    <xdr:to>
      <xdr:col>19</xdr:col>
      <xdr:colOff>666750</xdr:colOff>
      <xdr:row>25</xdr:row>
      <xdr:rowOff>123825</xdr:rowOff>
    </xdr:to>
    <xdr:pic>
      <xdr:nvPicPr>
        <xdr:cNvPr id="2" name="Grafik 1"/>
        <xdr:cNvPicPr preferRelativeResize="1">
          <a:picLocks noChangeAspect="1"/>
        </xdr:cNvPicPr>
      </xdr:nvPicPr>
      <xdr:blipFill>
        <a:blip r:embed="rId1"/>
        <a:stretch>
          <a:fillRect/>
        </a:stretch>
      </xdr:blipFill>
      <xdr:spPr>
        <a:xfrm>
          <a:off x="11172825" y="1390650"/>
          <a:ext cx="4638675" cy="3248025"/>
        </a:xfrm>
        <a:prstGeom prst="rect">
          <a:avLst/>
        </a:prstGeom>
        <a:blipFill>
          <a:blip r:embed=""/>
          <a:srcRect/>
          <a:stretch>
            <a:fillRect/>
          </a:stretch>
        </a:blipFill>
        <a:ln w="9525" cmpd="sng">
          <a:noFill/>
        </a:ln>
      </xdr:spPr>
    </xdr:pic>
    <xdr:clientData/>
  </xdr:twoCellAnchor>
  <xdr:twoCellAnchor>
    <xdr:from>
      <xdr:col>13</xdr:col>
      <xdr:colOff>238125</xdr:colOff>
      <xdr:row>12</xdr:row>
      <xdr:rowOff>38100</xdr:rowOff>
    </xdr:from>
    <xdr:to>
      <xdr:col>13</xdr:col>
      <xdr:colOff>600075</xdr:colOff>
      <xdr:row>15</xdr:row>
      <xdr:rowOff>123825</xdr:rowOff>
    </xdr:to>
    <xdr:sp>
      <xdr:nvSpPr>
        <xdr:cNvPr id="3" name="AutoForm 83"/>
        <xdr:cNvSpPr>
          <a:spLocks/>
        </xdr:cNvSpPr>
      </xdr:nvSpPr>
      <xdr:spPr>
        <a:xfrm>
          <a:off x="10810875" y="2447925"/>
          <a:ext cx="361950" cy="571500"/>
        </a:xfrm>
        <a:prstGeom prst="straightConnector1">
          <a:avLst/>
        </a:prstGeom>
        <a:noFill/>
        <a:ln w="9360" cmpd="sng">
          <a:solidFill>
            <a:srgbClr val="3A393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142875</xdr:colOff>
      <xdr:row>9</xdr:row>
      <xdr:rowOff>0</xdr:rowOff>
    </xdr:from>
    <xdr:to>
      <xdr:col>10</xdr:col>
      <xdr:colOff>152400</xdr:colOff>
      <xdr:row>12</xdr:row>
      <xdr:rowOff>38100</xdr:rowOff>
    </xdr:to>
    <xdr:sp>
      <xdr:nvSpPr>
        <xdr:cNvPr id="4" name="AutoForm 83"/>
        <xdr:cNvSpPr>
          <a:spLocks/>
        </xdr:cNvSpPr>
      </xdr:nvSpPr>
      <xdr:spPr>
        <a:xfrm flipH="1" flipV="1">
          <a:off x="7153275" y="1924050"/>
          <a:ext cx="771525" cy="523875"/>
        </a:xfrm>
        <a:prstGeom prst="straightConnector1">
          <a:avLst/>
        </a:prstGeom>
        <a:noFill/>
        <a:ln w="9360" cmpd="sng">
          <a:solidFill>
            <a:srgbClr val="3A393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304800</xdr:colOff>
      <xdr:row>7</xdr:row>
      <xdr:rowOff>123825</xdr:rowOff>
    </xdr:from>
    <xdr:ext cx="771525" cy="342900"/>
    <xdr:sp macro="[0]!PreisabfrageStarten">
      <xdr:nvSpPr>
        <xdr:cNvPr id="5" name="TextBox 7"/>
        <xdr:cNvSpPr txBox="1">
          <a:spLocks noChangeArrowheads="1"/>
        </xdr:cNvSpPr>
      </xdr:nvSpPr>
      <xdr:spPr>
        <a:xfrm>
          <a:off x="4371975" y="1724025"/>
          <a:ext cx="771525" cy="3429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Abfrage
Starten</a:t>
          </a:r>
        </a:p>
      </xdr:txBody>
    </xdr:sp>
    <xdr:clientData/>
  </xdr:oneCellAnchor>
  <xdr:oneCellAnchor>
    <xdr:from>
      <xdr:col>7</xdr:col>
      <xdr:colOff>9525</xdr:colOff>
      <xdr:row>12</xdr:row>
      <xdr:rowOff>66675</xdr:rowOff>
    </xdr:from>
    <xdr:ext cx="1285875" cy="171450"/>
    <xdr:sp macro="[0]!Loeschen">
      <xdr:nvSpPr>
        <xdr:cNvPr id="6" name="TextBox 8"/>
        <xdr:cNvSpPr txBox="1">
          <a:spLocks noChangeArrowheads="1"/>
        </xdr:cNvSpPr>
      </xdr:nvSpPr>
      <xdr:spPr>
        <a:xfrm>
          <a:off x="4838700" y="2476500"/>
          <a:ext cx="1285875" cy="1714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Liste Löschen</a:t>
          </a:r>
        </a:p>
      </xdr:txBody>
    </xdr:sp>
    <xdr:clientData/>
  </xdr:oneCellAnchor>
  <xdr:oneCellAnchor>
    <xdr:from>
      <xdr:col>7</xdr:col>
      <xdr:colOff>895350</xdr:colOff>
      <xdr:row>7</xdr:row>
      <xdr:rowOff>104775</xdr:rowOff>
    </xdr:from>
    <xdr:ext cx="781050" cy="352425"/>
    <xdr:sp macro="[0]!PreisabfrageBeenden">
      <xdr:nvSpPr>
        <xdr:cNvPr id="7" name="TextBox 10"/>
        <xdr:cNvSpPr txBox="1">
          <a:spLocks noChangeArrowheads="1"/>
        </xdr:cNvSpPr>
      </xdr:nvSpPr>
      <xdr:spPr>
        <a:xfrm>
          <a:off x="5724525" y="1704975"/>
          <a:ext cx="781050" cy="3524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Abfrage
Beenden</a:t>
          </a:r>
        </a:p>
      </xdr:txBody>
    </xdr:sp>
    <xdr:clientData/>
  </xdr:oneCellAnchor>
  <xdr:twoCellAnchor>
    <xdr:from>
      <xdr:col>7</xdr:col>
      <xdr:colOff>314325</xdr:colOff>
      <xdr:row>3</xdr:row>
      <xdr:rowOff>142875</xdr:rowOff>
    </xdr:from>
    <xdr:to>
      <xdr:col>8</xdr:col>
      <xdr:colOff>57150</xdr:colOff>
      <xdr:row>5</xdr:row>
      <xdr:rowOff>66675</xdr:rowOff>
    </xdr:to>
    <xdr:sp>
      <xdr:nvSpPr>
        <xdr:cNvPr id="8" name="TextBox 11"/>
        <xdr:cNvSpPr txBox="1">
          <a:spLocks noChangeArrowheads="1"/>
        </xdr:cNvSpPr>
      </xdr:nvSpPr>
      <xdr:spPr>
        <a:xfrm>
          <a:off x="5143500" y="1095375"/>
          <a:ext cx="952500" cy="247650"/>
        </a:xfrm>
        <a:prstGeom prst="rect">
          <a:avLst/>
        </a:prstGeom>
        <a:solidFill>
          <a:srgbClr val="FFFFCC"/>
        </a:solidFill>
        <a:ln w="9525" cmpd="sng">
          <a:solidFill>
            <a:srgbClr val="FFFFCC"/>
          </a:solidFill>
          <a:headEnd type="none"/>
          <a:tailEnd type="none"/>
        </a:ln>
      </xdr:spPr>
      <xdr:txBody>
        <a:bodyPr vertOverflow="clip" wrap="square"/>
        <a:p>
          <a:pPr algn="ctr">
            <a:defRPr/>
          </a:pPr>
          <a:r>
            <a:rPr lang="en-US" cap="none" sz="1100" b="1" i="0" u="none" baseline="0">
              <a:latin typeface="Arial"/>
              <a:ea typeface="Arial"/>
              <a:cs typeface="Arial"/>
            </a:rPr>
            <a:t>Menü</a:t>
          </a:r>
        </a:p>
      </xdr:txBody>
    </xdr:sp>
    <xdr:clientData/>
  </xdr:twoCellAnchor>
  <xdr:twoCellAnchor editAs="oneCell">
    <xdr:from>
      <xdr:col>10</xdr:col>
      <xdr:colOff>152400</xdr:colOff>
      <xdr:row>2</xdr:row>
      <xdr:rowOff>133350</xdr:rowOff>
    </xdr:from>
    <xdr:to>
      <xdr:col>13</xdr:col>
      <xdr:colOff>238125</xdr:colOff>
      <xdr:row>21</xdr:row>
      <xdr:rowOff>95250</xdr:rowOff>
    </xdr:to>
    <xdr:pic>
      <xdr:nvPicPr>
        <xdr:cNvPr id="9" name="Picture 12"/>
        <xdr:cNvPicPr preferRelativeResize="1">
          <a:picLocks noChangeAspect="1"/>
        </xdr:cNvPicPr>
      </xdr:nvPicPr>
      <xdr:blipFill>
        <a:blip r:embed="rId2"/>
        <a:stretch>
          <a:fillRect/>
        </a:stretch>
      </xdr:blipFill>
      <xdr:spPr>
        <a:xfrm>
          <a:off x="7924800" y="923925"/>
          <a:ext cx="2886075"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78</xdr:row>
      <xdr:rowOff>0</xdr:rowOff>
    </xdr:from>
    <xdr:to>
      <xdr:col>6</xdr:col>
      <xdr:colOff>571500</xdr:colOff>
      <xdr:row>99</xdr:row>
      <xdr:rowOff>9525</xdr:rowOff>
    </xdr:to>
    <xdr:pic>
      <xdr:nvPicPr>
        <xdr:cNvPr id="1" name="Grafik 1"/>
        <xdr:cNvPicPr preferRelativeResize="1">
          <a:picLocks noChangeAspect="1"/>
        </xdr:cNvPicPr>
      </xdr:nvPicPr>
      <xdr:blipFill>
        <a:blip r:embed="rId1"/>
        <a:stretch>
          <a:fillRect/>
        </a:stretch>
      </xdr:blipFill>
      <xdr:spPr>
        <a:xfrm>
          <a:off x="742950" y="13220700"/>
          <a:ext cx="3829050" cy="3409950"/>
        </a:xfrm>
        <a:prstGeom prst="rect">
          <a:avLst/>
        </a:prstGeom>
        <a:blipFill>
          <a:blip r:embed=""/>
          <a:srcRect/>
          <a:stretch>
            <a:fillRect/>
          </a:stretch>
        </a:blipFill>
        <a:ln w="9525" cmpd="sng">
          <a:noFill/>
        </a:ln>
      </xdr:spPr>
    </xdr:pic>
    <xdr:clientData/>
  </xdr:twoCellAnchor>
  <xdr:twoCellAnchor>
    <xdr:from>
      <xdr:col>1</xdr:col>
      <xdr:colOff>762000</xdr:colOff>
      <xdr:row>55</xdr:row>
      <xdr:rowOff>19050</xdr:rowOff>
    </xdr:from>
    <xdr:to>
      <xdr:col>5</xdr:col>
      <xdr:colOff>514350</xdr:colOff>
      <xdr:row>69</xdr:row>
      <xdr:rowOff>57150</xdr:rowOff>
    </xdr:to>
    <xdr:sp fLocksText="0">
      <xdr:nvSpPr>
        <xdr:cNvPr id="2" name="Text 79"/>
        <xdr:cNvSpPr txBox="1">
          <a:spLocks noChangeArrowheads="1"/>
        </xdr:cNvSpPr>
      </xdr:nvSpPr>
      <xdr:spPr>
        <a:xfrm>
          <a:off x="1752600" y="9515475"/>
          <a:ext cx="2000250" cy="2305050"/>
        </a:xfrm>
        <a:prstGeom prst="rect">
          <a:avLst/>
        </a:prstGeom>
        <a:solidFill>
          <a:srgbClr val="FFFF99"/>
        </a:solidFill>
        <a:ln w="9360" cmpd="sng">
          <a:solidFill>
            <a:srgbClr val="3A3935"/>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Anleitung:
Die Fenster wie unten nebeneinander Öffnen, und auf „Abfrage Starten“ klicken.
Anschließend In MFF. Nacheinander die Produktseiten öffnen, und mit“STRG+A“ und „STRG+C“ kopieren. Das Tool fügt nun Automatisch die Preise in den Grünen Bereich ein.
Anschließend kann der Gelbe Bereich so wie er ist Kopiert werden, und in die Preisliste im Internet eingefügt Werden. Mit dem Knopf „Liste Löschen“ kann die liste wieder Gelöscht werden.
</a:t>
          </a:r>
          <a:r>
            <a:rPr lang="en-US" cap="none" sz="1000" b="0" i="0" u="none" baseline="0">
              <a:solidFill>
                <a:srgbClr val="000000"/>
              </a:solidFill>
              <a:latin typeface="Arial"/>
              <a:ea typeface="Arial"/>
              <a:cs typeface="Arial"/>
            </a:rPr>
            <a:t>(Im grünen Bereich können auch von Hand Werte eingetragen werden.)
</a:t>
          </a:r>
        </a:p>
      </xdr:txBody>
    </xdr:sp>
    <xdr:clientData/>
  </xdr:twoCellAnchor>
  <xdr:twoCellAnchor>
    <xdr:from>
      <xdr:col>4</xdr:col>
      <xdr:colOff>142875</xdr:colOff>
      <xdr:row>69</xdr:row>
      <xdr:rowOff>57150</xdr:rowOff>
    </xdr:from>
    <xdr:to>
      <xdr:col>4</xdr:col>
      <xdr:colOff>228600</xdr:colOff>
      <xdr:row>78</xdr:row>
      <xdr:rowOff>0</xdr:rowOff>
    </xdr:to>
    <xdr:sp>
      <xdr:nvSpPr>
        <xdr:cNvPr id="3" name="AutoForm 83"/>
        <xdr:cNvSpPr>
          <a:spLocks/>
        </xdr:cNvSpPr>
      </xdr:nvSpPr>
      <xdr:spPr>
        <a:xfrm flipH="1">
          <a:off x="2667000" y="11820525"/>
          <a:ext cx="85725" cy="1400175"/>
        </a:xfrm>
        <a:prstGeom prst="straightConnector1">
          <a:avLst/>
        </a:prstGeom>
        <a:noFill/>
        <a:ln w="9360" cmpd="sng">
          <a:solidFill>
            <a:srgbClr val="3A393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104775</xdr:colOff>
      <xdr:row>2</xdr:row>
      <xdr:rowOff>142875</xdr:rowOff>
    </xdr:from>
    <xdr:to>
      <xdr:col>13</xdr:col>
      <xdr:colOff>180975</xdr:colOff>
      <xdr:row>21</xdr:row>
      <xdr:rowOff>114300</xdr:rowOff>
    </xdr:to>
    <xdr:pic>
      <xdr:nvPicPr>
        <xdr:cNvPr id="4" name="Picture 9"/>
        <xdr:cNvPicPr preferRelativeResize="1">
          <a:picLocks noChangeAspect="1"/>
        </xdr:cNvPicPr>
      </xdr:nvPicPr>
      <xdr:blipFill>
        <a:blip r:embed="rId2"/>
        <a:stretch>
          <a:fillRect/>
        </a:stretch>
      </xdr:blipFill>
      <xdr:spPr>
        <a:xfrm>
          <a:off x="7810500" y="742950"/>
          <a:ext cx="2876550" cy="3048000"/>
        </a:xfrm>
        <a:prstGeom prst="rect">
          <a:avLst/>
        </a:prstGeom>
        <a:noFill/>
        <a:ln w="9525" cmpd="sng">
          <a:noFill/>
        </a:ln>
      </xdr:spPr>
    </xdr:pic>
    <xdr:clientData/>
  </xdr:twoCellAnchor>
  <xdr:twoCellAnchor>
    <xdr:from>
      <xdr:col>6</xdr:col>
      <xdr:colOff>0</xdr:colOff>
      <xdr:row>3</xdr:row>
      <xdr:rowOff>0</xdr:rowOff>
    </xdr:from>
    <xdr:to>
      <xdr:col>9</xdr:col>
      <xdr:colOff>9525</xdr:colOff>
      <xdr:row>14</xdr:row>
      <xdr:rowOff>142875</xdr:rowOff>
    </xdr:to>
    <xdr:sp>
      <xdr:nvSpPr>
        <xdr:cNvPr id="5" name="Rectangle 10"/>
        <xdr:cNvSpPr>
          <a:spLocks/>
        </xdr:cNvSpPr>
      </xdr:nvSpPr>
      <xdr:spPr>
        <a:xfrm>
          <a:off x="4000500" y="762000"/>
          <a:ext cx="2952750" cy="19240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xdr:row>
      <xdr:rowOff>152400</xdr:rowOff>
    </xdr:from>
    <xdr:to>
      <xdr:col>7</xdr:col>
      <xdr:colOff>1171575</xdr:colOff>
      <xdr:row>5</xdr:row>
      <xdr:rowOff>76200</xdr:rowOff>
    </xdr:to>
    <xdr:sp>
      <xdr:nvSpPr>
        <xdr:cNvPr id="6" name="TextBox 11"/>
        <xdr:cNvSpPr txBox="1">
          <a:spLocks noChangeArrowheads="1"/>
        </xdr:cNvSpPr>
      </xdr:nvSpPr>
      <xdr:spPr>
        <a:xfrm>
          <a:off x="4981575" y="914400"/>
          <a:ext cx="962025" cy="247650"/>
        </a:xfrm>
        <a:prstGeom prst="rect">
          <a:avLst/>
        </a:prstGeom>
        <a:solidFill>
          <a:srgbClr val="FFFFCC"/>
        </a:solidFill>
        <a:ln w="9525" cmpd="sng">
          <a:solidFill>
            <a:srgbClr val="FFFFCC"/>
          </a:solidFill>
          <a:headEnd type="none"/>
          <a:tailEnd type="none"/>
        </a:ln>
      </xdr:spPr>
      <xdr:txBody>
        <a:bodyPr vertOverflow="clip" wrap="square"/>
        <a:p>
          <a:pPr algn="ctr">
            <a:defRPr/>
          </a:pPr>
          <a:r>
            <a:rPr lang="en-US" cap="none" sz="1100" b="1" i="0" u="none" baseline="0">
              <a:latin typeface="Arial"/>
              <a:ea typeface="Arial"/>
              <a:cs typeface="Arial"/>
            </a:rPr>
            <a:t>Menü</a:t>
          </a:r>
        </a:p>
      </xdr:txBody>
    </xdr:sp>
    <xdr:clientData/>
  </xdr:twoCellAnchor>
  <xdr:oneCellAnchor>
    <xdr:from>
      <xdr:col>6</xdr:col>
      <xdr:colOff>304800</xdr:colOff>
      <xdr:row>7</xdr:row>
      <xdr:rowOff>95250</xdr:rowOff>
    </xdr:from>
    <xdr:ext cx="771525" cy="342900"/>
    <xdr:sp macro="[0]!PreisabfrageStarten">
      <xdr:nvSpPr>
        <xdr:cNvPr id="7" name="TextBox 12"/>
        <xdr:cNvSpPr txBox="1">
          <a:spLocks noChangeArrowheads="1"/>
        </xdr:cNvSpPr>
      </xdr:nvSpPr>
      <xdr:spPr>
        <a:xfrm>
          <a:off x="4305300" y="1504950"/>
          <a:ext cx="771525" cy="3429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Abfrage
Starten</a:t>
          </a:r>
        </a:p>
      </xdr:txBody>
    </xdr:sp>
    <xdr:clientData/>
  </xdr:oneCellAnchor>
  <xdr:oneCellAnchor>
    <xdr:from>
      <xdr:col>7</xdr:col>
      <xdr:colOff>876300</xdr:colOff>
      <xdr:row>7</xdr:row>
      <xdr:rowOff>76200</xdr:rowOff>
    </xdr:from>
    <xdr:ext cx="790575" cy="352425"/>
    <xdr:sp macro="[0]!PreisabfrageBeenden">
      <xdr:nvSpPr>
        <xdr:cNvPr id="8" name="TextBox 13"/>
        <xdr:cNvSpPr txBox="1">
          <a:spLocks noChangeArrowheads="1"/>
        </xdr:cNvSpPr>
      </xdr:nvSpPr>
      <xdr:spPr>
        <a:xfrm>
          <a:off x="5638800" y="1485900"/>
          <a:ext cx="790575" cy="3524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Abfrage
Beenden</a:t>
          </a:r>
        </a:p>
      </xdr:txBody>
    </xdr:sp>
    <xdr:clientData/>
  </xdr:oneCellAnchor>
  <xdr:oneCellAnchor>
    <xdr:from>
      <xdr:col>7</xdr:col>
      <xdr:colOff>114300</xdr:colOff>
      <xdr:row>11</xdr:row>
      <xdr:rowOff>123825</xdr:rowOff>
    </xdr:from>
    <xdr:ext cx="1276350" cy="171450"/>
    <xdr:sp macro="[0]!Loeschen">
      <xdr:nvSpPr>
        <xdr:cNvPr id="9" name="TextBox 14"/>
        <xdr:cNvSpPr txBox="1">
          <a:spLocks noChangeArrowheads="1"/>
        </xdr:cNvSpPr>
      </xdr:nvSpPr>
      <xdr:spPr>
        <a:xfrm>
          <a:off x="4876800" y="2181225"/>
          <a:ext cx="1276350" cy="1714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Liste Löschen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70</xdr:row>
      <xdr:rowOff>104775</xdr:rowOff>
    </xdr:from>
    <xdr:to>
      <xdr:col>7</xdr:col>
      <xdr:colOff>552450</xdr:colOff>
      <xdr:row>91</xdr:row>
      <xdr:rowOff>114300</xdr:rowOff>
    </xdr:to>
    <xdr:pic>
      <xdr:nvPicPr>
        <xdr:cNvPr id="1" name="Grafik 1"/>
        <xdr:cNvPicPr preferRelativeResize="1">
          <a:picLocks noChangeAspect="1"/>
        </xdr:cNvPicPr>
      </xdr:nvPicPr>
      <xdr:blipFill>
        <a:blip r:embed="rId1"/>
        <a:stretch>
          <a:fillRect/>
        </a:stretch>
      </xdr:blipFill>
      <xdr:spPr>
        <a:xfrm>
          <a:off x="1971675" y="11315700"/>
          <a:ext cx="4086225" cy="3409950"/>
        </a:xfrm>
        <a:prstGeom prst="rect">
          <a:avLst/>
        </a:prstGeom>
        <a:blipFill>
          <a:blip r:embed=""/>
          <a:srcRect/>
          <a:stretch>
            <a:fillRect/>
          </a:stretch>
        </a:blipFill>
        <a:ln w="9525" cmpd="sng">
          <a:noFill/>
        </a:ln>
      </xdr:spPr>
    </xdr:pic>
    <xdr:clientData/>
  </xdr:twoCellAnchor>
  <xdr:twoCellAnchor>
    <xdr:from>
      <xdr:col>1</xdr:col>
      <xdr:colOff>628650</xdr:colOff>
      <xdr:row>50</xdr:row>
      <xdr:rowOff>152400</xdr:rowOff>
    </xdr:from>
    <xdr:to>
      <xdr:col>5</xdr:col>
      <xdr:colOff>514350</xdr:colOff>
      <xdr:row>65</xdr:row>
      <xdr:rowOff>19050</xdr:rowOff>
    </xdr:to>
    <xdr:sp fLocksText="0">
      <xdr:nvSpPr>
        <xdr:cNvPr id="2" name="Text 79"/>
        <xdr:cNvSpPr txBox="1">
          <a:spLocks noChangeArrowheads="1"/>
        </xdr:cNvSpPr>
      </xdr:nvSpPr>
      <xdr:spPr>
        <a:xfrm>
          <a:off x="2105025" y="8124825"/>
          <a:ext cx="2390775" cy="2295525"/>
        </a:xfrm>
        <a:prstGeom prst="rect">
          <a:avLst/>
        </a:prstGeom>
        <a:solidFill>
          <a:srgbClr val="FFFF99"/>
        </a:solidFill>
        <a:ln w="9360" cmpd="sng">
          <a:solidFill>
            <a:srgbClr val="3A3935"/>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Anleitung:
Die Fenster wie unten nebeneinander Öffnen, und auf „Abfrage Starten“ klicken.
Anschließend In Kapi Bados nacheinander die Produktseiten öffnen, und mit“STRG+A“ und „STRG+C“ kopieren. Das Tool fügt nun Automatisch die Preise in den Grünen Bereich ein.
Anschließend kann der Gelbe Bereich so wie er ist Kopiert werden, und in die Preisliste im Internet eingefügt Werden. Mit dem Knopf „Liste Löschen“ kann die liste wieder Gelöscht werden.
(Im grünen Bereich können auch von Hand Werte eingetragen werden.)</a:t>
          </a:r>
        </a:p>
      </xdr:txBody>
    </xdr:sp>
    <xdr:clientData/>
  </xdr:twoCellAnchor>
  <xdr:twoCellAnchor editAs="oneCell">
    <xdr:from>
      <xdr:col>11</xdr:col>
      <xdr:colOff>0</xdr:colOff>
      <xdr:row>13</xdr:row>
      <xdr:rowOff>0</xdr:rowOff>
    </xdr:from>
    <xdr:to>
      <xdr:col>14</xdr:col>
      <xdr:colOff>581025</xdr:colOff>
      <xdr:row>33</xdr:row>
      <xdr:rowOff>95250</xdr:rowOff>
    </xdr:to>
    <xdr:pic>
      <xdr:nvPicPr>
        <xdr:cNvPr id="3" name="Picture 7"/>
        <xdr:cNvPicPr preferRelativeResize="1">
          <a:picLocks noChangeAspect="1"/>
        </xdr:cNvPicPr>
      </xdr:nvPicPr>
      <xdr:blipFill>
        <a:blip r:embed="rId2"/>
        <a:stretch>
          <a:fillRect/>
        </a:stretch>
      </xdr:blipFill>
      <xdr:spPr>
        <a:xfrm>
          <a:off x="9515475" y="2276475"/>
          <a:ext cx="2867025" cy="3143250"/>
        </a:xfrm>
        <a:prstGeom prst="rect">
          <a:avLst/>
        </a:prstGeom>
        <a:noFill/>
        <a:ln w="9525" cmpd="sng">
          <a:noFill/>
        </a:ln>
      </xdr:spPr>
    </xdr:pic>
    <xdr:clientData/>
  </xdr:twoCellAnchor>
  <xdr:twoCellAnchor>
    <xdr:from>
      <xdr:col>6</xdr:col>
      <xdr:colOff>0</xdr:colOff>
      <xdr:row>2</xdr:row>
      <xdr:rowOff>123825</xdr:rowOff>
    </xdr:from>
    <xdr:to>
      <xdr:col>9</xdr:col>
      <xdr:colOff>9525</xdr:colOff>
      <xdr:row>15</xdr:row>
      <xdr:rowOff>133350</xdr:rowOff>
    </xdr:to>
    <xdr:sp>
      <xdr:nvSpPr>
        <xdr:cNvPr id="4" name="Rectangle 8"/>
        <xdr:cNvSpPr>
          <a:spLocks/>
        </xdr:cNvSpPr>
      </xdr:nvSpPr>
      <xdr:spPr>
        <a:xfrm>
          <a:off x="4743450" y="723900"/>
          <a:ext cx="2743200" cy="1990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xdr:row>
      <xdr:rowOff>85725</xdr:rowOff>
    </xdr:from>
    <xdr:to>
      <xdr:col>7</xdr:col>
      <xdr:colOff>1085850</xdr:colOff>
      <xdr:row>5</xdr:row>
      <xdr:rowOff>28575</xdr:rowOff>
    </xdr:to>
    <xdr:sp>
      <xdr:nvSpPr>
        <xdr:cNvPr id="5" name="TextBox 9"/>
        <xdr:cNvSpPr txBox="1">
          <a:spLocks noChangeArrowheads="1"/>
        </xdr:cNvSpPr>
      </xdr:nvSpPr>
      <xdr:spPr>
        <a:xfrm>
          <a:off x="5638800" y="838200"/>
          <a:ext cx="952500" cy="247650"/>
        </a:xfrm>
        <a:prstGeom prst="rect">
          <a:avLst/>
        </a:prstGeom>
        <a:solidFill>
          <a:srgbClr val="FFFFCC"/>
        </a:solidFill>
        <a:ln w="9525" cmpd="sng">
          <a:solidFill>
            <a:srgbClr val="FFFFCC"/>
          </a:solidFill>
          <a:headEnd type="none"/>
          <a:tailEnd type="none"/>
        </a:ln>
      </xdr:spPr>
      <xdr:txBody>
        <a:bodyPr vertOverflow="clip" wrap="square"/>
        <a:p>
          <a:pPr algn="ctr">
            <a:defRPr/>
          </a:pPr>
          <a:r>
            <a:rPr lang="en-US" cap="none" sz="1100" b="1" i="0" u="none" baseline="0">
              <a:latin typeface="Arial"/>
              <a:ea typeface="Arial"/>
              <a:cs typeface="Arial"/>
            </a:rPr>
            <a:t>Menü</a:t>
          </a:r>
        </a:p>
      </xdr:txBody>
    </xdr:sp>
    <xdr:clientData/>
  </xdr:twoCellAnchor>
  <xdr:oneCellAnchor>
    <xdr:from>
      <xdr:col>6</xdr:col>
      <xdr:colOff>485775</xdr:colOff>
      <xdr:row>8</xdr:row>
      <xdr:rowOff>9525</xdr:rowOff>
    </xdr:from>
    <xdr:ext cx="771525" cy="352425"/>
    <xdr:sp macro="[0]!PreisabfrageStarten">
      <xdr:nvSpPr>
        <xdr:cNvPr id="6" name="TextBox 10"/>
        <xdr:cNvSpPr txBox="1">
          <a:spLocks noChangeArrowheads="1"/>
        </xdr:cNvSpPr>
      </xdr:nvSpPr>
      <xdr:spPr>
        <a:xfrm>
          <a:off x="5229225" y="1524000"/>
          <a:ext cx="771525" cy="3524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Abfrage
Starten</a:t>
          </a:r>
        </a:p>
      </xdr:txBody>
    </xdr:sp>
    <xdr:clientData/>
  </xdr:oneCellAnchor>
  <xdr:oneCellAnchor>
    <xdr:from>
      <xdr:col>7</xdr:col>
      <xdr:colOff>866775</xdr:colOff>
      <xdr:row>8</xdr:row>
      <xdr:rowOff>28575</xdr:rowOff>
    </xdr:from>
    <xdr:ext cx="781050" cy="371475"/>
    <xdr:sp macro="[0]!PreisabfrageBeenden">
      <xdr:nvSpPr>
        <xdr:cNvPr id="7" name="TextBox 11"/>
        <xdr:cNvSpPr txBox="1">
          <a:spLocks noChangeArrowheads="1"/>
        </xdr:cNvSpPr>
      </xdr:nvSpPr>
      <xdr:spPr>
        <a:xfrm>
          <a:off x="6372225" y="1543050"/>
          <a:ext cx="781050" cy="3714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Abfrage
Beenden</a:t>
          </a:r>
        </a:p>
      </xdr:txBody>
    </xdr:sp>
    <xdr:clientData/>
  </xdr:oneCellAnchor>
  <xdr:oneCellAnchor>
    <xdr:from>
      <xdr:col>7</xdr:col>
      <xdr:colOff>57150</xdr:colOff>
      <xdr:row>12</xdr:row>
      <xdr:rowOff>95250</xdr:rowOff>
    </xdr:from>
    <xdr:ext cx="1285875" cy="180975"/>
    <xdr:sp macro="[0]!Loeschen">
      <xdr:nvSpPr>
        <xdr:cNvPr id="8" name="TextBox 12"/>
        <xdr:cNvSpPr txBox="1">
          <a:spLocks noChangeArrowheads="1"/>
        </xdr:cNvSpPr>
      </xdr:nvSpPr>
      <xdr:spPr>
        <a:xfrm>
          <a:off x="5562600" y="2219325"/>
          <a:ext cx="1285875" cy="1809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Liste Löschen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21</xdr:row>
      <xdr:rowOff>285750</xdr:rowOff>
    </xdr:from>
    <xdr:ext cx="1905000" cy="609600"/>
    <xdr:sp macro="[0]!starttime">
      <xdr:nvSpPr>
        <xdr:cNvPr id="1" name="TextBox 1"/>
        <xdr:cNvSpPr txBox="1">
          <a:spLocks noChangeArrowheads="1"/>
        </xdr:cNvSpPr>
      </xdr:nvSpPr>
      <xdr:spPr>
        <a:xfrm>
          <a:off x="1143000" y="7353300"/>
          <a:ext cx="1905000" cy="6096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Preislisten Abfrage
Starten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belle1"/>
  <dimension ref="A1:Y99"/>
  <sheetViews>
    <sheetView tabSelected="1" workbookViewId="0" topLeftCell="A1">
      <selection activeCell="G27" sqref="G27"/>
    </sheetView>
  </sheetViews>
  <sheetFormatPr defaultColWidth="11.421875" defaultRowHeight="12.75"/>
  <cols>
    <col min="1" max="1" width="14.8515625" style="0" customWidth="1"/>
    <col min="2" max="2" width="11.57421875" style="48" customWidth="1"/>
    <col min="3" max="3" width="11.57421875" style="0" hidden="1" customWidth="1"/>
    <col min="5" max="5" width="11.7109375" style="0" customWidth="1"/>
    <col min="8" max="8" width="18.140625" style="0" customWidth="1"/>
    <col min="9" max="9" width="14.57421875" style="0" customWidth="1"/>
    <col min="11" max="11" width="19.140625" style="0" customWidth="1"/>
  </cols>
  <sheetData>
    <row r="1" spans="1:11" ht="45" customHeight="1">
      <c r="A1" s="1"/>
      <c r="C1">
        <v>1</v>
      </c>
      <c r="D1" s="56" t="s">
        <v>1</v>
      </c>
      <c r="E1" s="56"/>
      <c r="F1" s="56"/>
      <c r="G1" s="56"/>
      <c r="H1" s="56"/>
      <c r="I1" s="56"/>
      <c r="J1" s="56"/>
      <c r="K1" s="56"/>
    </row>
    <row r="2" spans="1:13" ht="17.25">
      <c r="A2" s="2" t="s">
        <v>2</v>
      </c>
      <c r="C2">
        <v>2</v>
      </c>
      <c r="D2" s="3" t="s">
        <v>3</v>
      </c>
      <c r="K2" s="4"/>
      <c r="L2" s="4"/>
      <c r="M2" s="4"/>
    </row>
    <row r="3" spans="1:13" ht="12.75">
      <c r="A3" t="s">
        <v>4</v>
      </c>
      <c r="B3" s="49"/>
      <c r="C3">
        <v>3</v>
      </c>
      <c r="D3" s="4" t="s">
        <v>5</v>
      </c>
      <c r="E3" s="52">
        <f>VLOOKUP(D3,$A$3:$B$60,2,0)</f>
        <v>0</v>
      </c>
      <c r="J3" s="4"/>
      <c r="K3" s="4"/>
      <c r="L3" s="4"/>
      <c r="M3" s="4"/>
    </row>
    <row r="4" spans="1:13" ht="12.75">
      <c r="A4" t="s">
        <v>6</v>
      </c>
      <c r="B4" s="49"/>
      <c r="C4">
        <v>4</v>
      </c>
      <c r="D4" t="s">
        <v>7</v>
      </c>
      <c r="E4" s="52">
        <f aca="true" t="shared" si="0" ref="E4:E49">VLOOKUP(D4,$A$3:$B$60,2,0)</f>
        <v>0</v>
      </c>
      <c r="J4" s="4"/>
      <c r="K4" s="4"/>
      <c r="L4" s="4"/>
      <c r="M4" s="4"/>
    </row>
    <row r="5" spans="1:13" ht="12.75">
      <c r="A5" t="s">
        <v>8</v>
      </c>
      <c r="B5" s="49"/>
      <c r="C5">
        <v>5</v>
      </c>
      <c r="D5" t="s">
        <v>9</v>
      </c>
      <c r="E5" s="52">
        <f t="shared" si="0"/>
        <v>0</v>
      </c>
      <c r="J5" s="4"/>
      <c r="K5" s="4"/>
      <c r="L5" s="4"/>
      <c r="M5" s="4"/>
    </row>
    <row r="6" spans="1:13" ht="12.75">
      <c r="A6" t="s">
        <v>10</v>
      </c>
      <c r="B6" s="49"/>
      <c r="C6">
        <v>6</v>
      </c>
      <c r="D6" t="s">
        <v>11</v>
      </c>
      <c r="E6" s="52">
        <f t="shared" si="0"/>
        <v>0</v>
      </c>
      <c r="J6" s="4"/>
      <c r="K6" s="4"/>
      <c r="L6" s="4"/>
      <c r="M6" s="4"/>
    </row>
    <row r="7" spans="1:13" ht="12.75">
      <c r="A7" t="s">
        <v>12</v>
      </c>
      <c r="B7" s="49"/>
      <c r="C7">
        <v>7</v>
      </c>
      <c r="D7" t="s">
        <v>13</v>
      </c>
      <c r="E7" s="52">
        <f t="shared" si="0"/>
        <v>0</v>
      </c>
      <c r="J7" s="4"/>
      <c r="K7" s="4"/>
      <c r="L7" s="4"/>
      <c r="M7" s="4"/>
    </row>
    <row r="8" spans="1:13" ht="12.75">
      <c r="A8" t="s">
        <v>14</v>
      </c>
      <c r="B8" s="49"/>
      <c r="C8">
        <v>8</v>
      </c>
      <c r="D8" t="s">
        <v>15</v>
      </c>
      <c r="E8" s="52">
        <f t="shared" si="0"/>
        <v>0</v>
      </c>
      <c r="J8" s="4"/>
      <c r="K8" s="4"/>
      <c r="L8" s="4"/>
      <c r="M8" s="4"/>
    </row>
    <row r="9" spans="1:13" ht="12.75">
      <c r="A9" t="s">
        <v>16</v>
      </c>
      <c r="B9" s="49"/>
      <c r="C9">
        <v>9</v>
      </c>
      <c r="D9" t="s">
        <v>17</v>
      </c>
      <c r="E9" s="52">
        <f t="shared" si="0"/>
        <v>0</v>
      </c>
      <c r="J9" s="4"/>
      <c r="K9" s="4"/>
      <c r="L9" s="4"/>
      <c r="M9" s="4"/>
    </row>
    <row r="10" spans="1:13" ht="12.75">
      <c r="A10" t="s">
        <v>18</v>
      </c>
      <c r="B10" s="49"/>
      <c r="C10">
        <v>10</v>
      </c>
      <c r="D10" t="s">
        <v>19</v>
      </c>
      <c r="E10" s="52">
        <f t="shared" si="0"/>
        <v>0</v>
      </c>
      <c r="J10" s="4"/>
      <c r="K10" s="4"/>
      <c r="L10" s="4"/>
      <c r="M10" s="4"/>
    </row>
    <row r="11" spans="1:13" ht="12.75">
      <c r="A11" t="s">
        <v>13</v>
      </c>
      <c r="B11" s="49"/>
      <c r="C11">
        <v>11</v>
      </c>
      <c r="D11" t="s">
        <v>20</v>
      </c>
      <c r="E11" s="52">
        <f t="shared" si="0"/>
        <v>0</v>
      </c>
      <c r="J11" s="4"/>
      <c r="K11" s="4"/>
      <c r="L11" s="4"/>
      <c r="M11" s="4"/>
    </row>
    <row r="12" spans="1:13" ht="12.75">
      <c r="A12" t="s">
        <v>21</v>
      </c>
      <c r="B12" s="49"/>
      <c r="C12">
        <v>12</v>
      </c>
      <c r="D12" t="s">
        <v>12</v>
      </c>
      <c r="E12" s="52">
        <f t="shared" si="0"/>
        <v>0</v>
      </c>
      <c r="J12" s="4"/>
      <c r="K12" s="4"/>
      <c r="L12" s="4"/>
      <c r="M12" s="4"/>
    </row>
    <row r="13" spans="1:13" ht="12.75">
      <c r="A13" t="s">
        <v>9</v>
      </c>
      <c r="B13" s="49"/>
      <c r="C13">
        <v>13</v>
      </c>
      <c r="D13" t="s">
        <v>22</v>
      </c>
      <c r="E13" s="52">
        <f t="shared" si="0"/>
        <v>0</v>
      </c>
      <c r="J13" s="4"/>
      <c r="K13" s="4"/>
      <c r="L13" s="4"/>
      <c r="M13" s="4"/>
    </row>
    <row r="14" spans="1:13" ht="12.75">
      <c r="A14" t="s">
        <v>23</v>
      </c>
      <c r="B14" s="49"/>
      <c r="C14">
        <v>14</v>
      </c>
      <c r="D14" t="s">
        <v>24</v>
      </c>
      <c r="E14" s="52">
        <f t="shared" si="0"/>
        <v>0</v>
      </c>
      <c r="J14" s="4"/>
      <c r="K14" s="4"/>
      <c r="L14" s="4"/>
      <c r="M14" s="4"/>
    </row>
    <row r="15" spans="1:13" ht="12.75">
      <c r="A15" t="s">
        <v>25</v>
      </c>
      <c r="B15" s="49"/>
      <c r="C15">
        <v>15</v>
      </c>
      <c r="D15" t="s">
        <v>14</v>
      </c>
      <c r="E15" s="52">
        <f t="shared" si="0"/>
        <v>0</v>
      </c>
      <c r="J15" s="4"/>
      <c r="K15" s="4"/>
      <c r="L15" s="4"/>
      <c r="M15" s="4"/>
    </row>
    <row r="16" spans="1:13" ht="12.75">
      <c r="A16" t="s">
        <v>26</v>
      </c>
      <c r="B16" s="49"/>
      <c r="C16">
        <v>16</v>
      </c>
      <c r="D16" t="s">
        <v>27</v>
      </c>
      <c r="E16" s="52">
        <f t="shared" si="0"/>
        <v>0</v>
      </c>
      <c r="G16" s="59" t="s">
        <v>143</v>
      </c>
      <c r="H16" s="59"/>
      <c r="I16" s="58" t="str">
        <f>preisAbfr</f>
        <v>Aus</v>
      </c>
      <c r="J16" s="4"/>
      <c r="K16" s="4"/>
      <c r="L16" s="4"/>
      <c r="M16" s="4"/>
    </row>
    <row r="17" spans="1:13" ht="12.75">
      <c r="A17" t="s">
        <v>28</v>
      </c>
      <c r="B17" s="49"/>
      <c r="C17">
        <v>17</v>
      </c>
      <c r="D17" t="s">
        <v>29</v>
      </c>
      <c r="E17" s="52">
        <f t="shared" si="0"/>
        <v>0</v>
      </c>
      <c r="G17" s="59"/>
      <c r="H17" s="59"/>
      <c r="I17" s="58"/>
      <c r="J17" s="4"/>
      <c r="K17" s="4"/>
      <c r="L17" s="4"/>
      <c r="M17" s="4"/>
    </row>
    <row r="18" spans="1:13" ht="12.75">
      <c r="A18" t="s">
        <v>30</v>
      </c>
      <c r="B18" s="49"/>
      <c r="C18">
        <v>18</v>
      </c>
      <c r="D18" t="s">
        <v>31</v>
      </c>
      <c r="E18" s="52">
        <f t="shared" si="0"/>
        <v>0</v>
      </c>
      <c r="J18" s="4"/>
      <c r="K18" s="4"/>
      <c r="L18" s="4"/>
      <c r="M18" s="4"/>
    </row>
    <row r="19" spans="1:13" ht="12.75">
      <c r="A19" s="4" t="s">
        <v>5</v>
      </c>
      <c r="B19" s="49"/>
      <c r="C19">
        <v>19</v>
      </c>
      <c r="D19" t="s">
        <v>6</v>
      </c>
      <c r="E19" s="52">
        <f t="shared" si="0"/>
        <v>0</v>
      </c>
      <c r="J19" s="4"/>
      <c r="K19" s="4"/>
      <c r="L19" s="4"/>
      <c r="M19" s="4"/>
    </row>
    <row r="20" spans="1:13" ht="12.75">
      <c r="A20" t="s">
        <v>22</v>
      </c>
      <c r="B20" s="49"/>
      <c r="C20">
        <v>20</v>
      </c>
      <c r="D20" t="s">
        <v>32</v>
      </c>
      <c r="E20" s="52">
        <f t="shared" si="0"/>
        <v>0</v>
      </c>
      <c r="J20" s="6"/>
      <c r="K20" s="4"/>
      <c r="L20" s="6"/>
      <c r="M20" s="6"/>
    </row>
    <row r="21" spans="1:13" ht="12.75">
      <c r="A21" t="s">
        <v>33</v>
      </c>
      <c r="B21" s="49"/>
      <c r="C21">
        <v>21</v>
      </c>
      <c r="D21" t="s">
        <v>23</v>
      </c>
      <c r="E21" s="52">
        <f t="shared" si="0"/>
        <v>0</v>
      </c>
      <c r="J21" s="4"/>
      <c r="K21" s="4"/>
      <c r="L21" s="4"/>
      <c r="M21" s="4"/>
    </row>
    <row r="22" spans="1:13" ht="12.75">
      <c r="A22" t="s">
        <v>24</v>
      </c>
      <c r="B22" s="49"/>
      <c r="C22">
        <v>22</v>
      </c>
      <c r="D22" t="s">
        <v>25</v>
      </c>
      <c r="E22" s="52">
        <f t="shared" si="0"/>
        <v>0</v>
      </c>
      <c r="J22" s="4"/>
      <c r="K22" s="4"/>
      <c r="L22" s="4"/>
      <c r="M22" s="4"/>
    </row>
    <row r="23" spans="1:13" ht="12.75">
      <c r="A23" t="s">
        <v>34</v>
      </c>
      <c r="B23" s="49"/>
      <c r="C23">
        <v>23</v>
      </c>
      <c r="D23" t="s">
        <v>26</v>
      </c>
      <c r="E23" s="52">
        <f t="shared" si="0"/>
        <v>0</v>
      </c>
      <c r="J23" s="4"/>
      <c r="K23" s="4"/>
      <c r="L23" s="4"/>
      <c r="M23" s="4"/>
    </row>
    <row r="24" spans="1:13" ht="12.75">
      <c r="A24" t="s">
        <v>35</v>
      </c>
      <c r="B24" s="49"/>
      <c r="C24">
        <v>24</v>
      </c>
      <c r="D24" t="s">
        <v>16</v>
      </c>
      <c r="E24" s="45">
        <f t="shared" si="0"/>
        <v>0</v>
      </c>
      <c r="J24" s="4"/>
      <c r="K24" s="4"/>
      <c r="L24" s="4"/>
      <c r="M24" s="4"/>
    </row>
    <row r="25" spans="1:13" ht="12.75">
      <c r="A25" t="s">
        <v>36</v>
      </c>
      <c r="B25" s="49"/>
      <c r="C25">
        <v>25</v>
      </c>
      <c r="D25" t="s">
        <v>37</v>
      </c>
      <c r="E25" s="45">
        <f t="shared" si="0"/>
        <v>0</v>
      </c>
      <c r="J25" s="4"/>
      <c r="K25" s="4"/>
      <c r="L25" s="4"/>
      <c r="M25" s="4"/>
    </row>
    <row r="26" spans="1:13" ht="12.75">
      <c r="A26" t="s">
        <v>38</v>
      </c>
      <c r="B26" s="49"/>
      <c r="C26">
        <v>26</v>
      </c>
      <c r="D26" t="s">
        <v>39</v>
      </c>
      <c r="E26" s="45">
        <f t="shared" si="0"/>
        <v>0</v>
      </c>
      <c r="J26" s="4"/>
      <c r="K26" s="4"/>
      <c r="L26" s="4"/>
      <c r="M26" s="4"/>
    </row>
    <row r="27" spans="1:13" ht="12.75">
      <c r="A27" t="s">
        <v>40</v>
      </c>
      <c r="B27" s="49"/>
      <c r="C27">
        <v>27</v>
      </c>
      <c r="D27" t="s">
        <v>4</v>
      </c>
      <c r="E27" s="45">
        <f t="shared" si="0"/>
        <v>0</v>
      </c>
      <c r="J27" s="4"/>
      <c r="K27" s="4"/>
      <c r="L27" s="4"/>
      <c r="M27" s="4"/>
    </row>
    <row r="28" spans="1:13" ht="12.75">
      <c r="A28" t="s">
        <v>39</v>
      </c>
      <c r="B28" s="49"/>
      <c r="C28">
        <v>28</v>
      </c>
      <c r="D28" t="s">
        <v>36</v>
      </c>
      <c r="E28" s="45">
        <f t="shared" si="0"/>
        <v>0</v>
      </c>
      <c r="J28" s="4"/>
      <c r="K28" s="4"/>
      <c r="L28" s="4"/>
      <c r="M28" s="4"/>
    </row>
    <row r="29" spans="1:13" ht="12.75">
      <c r="A29" t="s">
        <v>41</v>
      </c>
      <c r="B29" s="49"/>
      <c r="C29">
        <v>29</v>
      </c>
      <c r="D29" t="s">
        <v>10</v>
      </c>
      <c r="E29" s="45">
        <f t="shared" si="0"/>
        <v>0</v>
      </c>
      <c r="J29" s="4"/>
      <c r="K29" s="4"/>
      <c r="L29" s="4"/>
      <c r="M29" s="4"/>
    </row>
    <row r="30" spans="1:13" ht="12.75">
      <c r="A30" t="s">
        <v>42</v>
      </c>
      <c r="B30" s="49"/>
      <c r="C30">
        <v>30</v>
      </c>
      <c r="D30" t="s">
        <v>33</v>
      </c>
      <c r="E30" s="45">
        <f t="shared" si="0"/>
        <v>0</v>
      </c>
      <c r="J30" s="4"/>
      <c r="K30" s="4"/>
      <c r="L30" s="4"/>
      <c r="M30" s="4"/>
    </row>
    <row r="31" spans="1:13" ht="12.75">
      <c r="A31" t="s">
        <v>43</v>
      </c>
      <c r="B31" s="49"/>
      <c r="C31">
        <v>31</v>
      </c>
      <c r="D31" t="s">
        <v>44</v>
      </c>
      <c r="E31" s="45">
        <f t="shared" si="0"/>
        <v>0</v>
      </c>
      <c r="J31" s="4"/>
      <c r="K31" s="4"/>
      <c r="L31" s="4"/>
      <c r="M31" s="4"/>
    </row>
    <row r="32" spans="1:13" ht="12.75">
      <c r="A32" t="s">
        <v>27</v>
      </c>
      <c r="B32" s="49"/>
      <c r="C32">
        <v>32</v>
      </c>
      <c r="D32" t="s">
        <v>45</v>
      </c>
      <c r="E32" s="45">
        <f t="shared" si="0"/>
        <v>0</v>
      </c>
      <c r="J32" s="4"/>
      <c r="K32" s="4"/>
      <c r="L32" s="4"/>
      <c r="M32" s="4"/>
    </row>
    <row r="33" spans="1:13" ht="12.75">
      <c r="A33" t="s">
        <v>44</v>
      </c>
      <c r="B33" s="49"/>
      <c r="C33">
        <v>33</v>
      </c>
      <c r="D33" t="s">
        <v>46</v>
      </c>
      <c r="E33" s="45">
        <f t="shared" si="0"/>
        <v>0</v>
      </c>
      <c r="J33" s="4"/>
      <c r="K33" s="4"/>
      <c r="L33" s="4"/>
      <c r="M33" s="4"/>
    </row>
    <row r="34" spans="1:13" ht="12.75">
      <c r="A34" t="s">
        <v>11</v>
      </c>
      <c r="B34" s="49"/>
      <c r="C34">
        <v>34</v>
      </c>
      <c r="D34" t="s">
        <v>8</v>
      </c>
      <c r="E34" s="45">
        <f t="shared" si="0"/>
        <v>0</v>
      </c>
      <c r="J34" s="4"/>
      <c r="K34" s="4"/>
      <c r="L34" s="4"/>
      <c r="M34" s="4"/>
    </row>
    <row r="35" spans="1:13" ht="12.75">
      <c r="A35" t="s">
        <v>20</v>
      </c>
      <c r="B35" s="49"/>
      <c r="C35">
        <v>35</v>
      </c>
      <c r="D35" t="s">
        <v>40</v>
      </c>
      <c r="E35" s="45">
        <f t="shared" si="0"/>
        <v>0</v>
      </c>
      <c r="J35" s="4"/>
      <c r="K35" s="4"/>
      <c r="L35" s="4"/>
      <c r="M35" s="4"/>
    </row>
    <row r="36" spans="1:13" ht="12.75">
      <c r="A36" t="s">
        <v>37</v>
      </c>
      <c r="B36" s="49"/>
      <c r="C36">
        <v>36</v>
      </c>
      <c r="D36" t="s">
        <v>18</v>
      </c>
      <c r="E36" s="45">
        <f t="shared" si="0"/>
        <v>0</v>
      </c>
      <c r="J36" s="4"/>
      <c r="K36" s="4"/>
      <c r="L36" s="4"/>
      <c r="M36" s="4"/>
    </row>
    <row r="37" spans="1:13" ht="12.75">
      <c r="A37" t="s">
        <v>47</v>
      </c>
      <c r="B37" s="49"/>
      <c r="C37">
        <v>37</v>
      </c>
      <c r="D37" t="s">
        <v>43</v>
      </c>
      <c r="E37" s="45">
        <f t="shared" si="0"/>
        <v>0</v>
      </c>
      <c r="J37" s="4"/>
      <c r="K37" s="4"/>
      <c r="L37" s="4"/>
      <c r="M37" s="4"/>
    </row>
    <row r="38" spans="1:13" ht="12.75">
      <c r="A38" t="s">
        <v>7</v>
      </c>
      <c r="B38" s="49"/>
      <c r="C38">
        <v>38</v>
      </c>
      <c r="D38" t="s">
        <v>34</v>
      </c>
      <c r="E38" s="45">
        <f t="shared" si="0"/>
        <v>0</v>
      </c>
      <c r="J38" s="4"/>
      <c r="K38" s="4"/>
      <c r="L38" s="4"/>
      <c r="M38" s="4"/>
    </row>
    <row r="39" spans="1:13" ht="12.75">
      <c r="A39" t="s">
        <v>29</v>
      </c>
      <c r="B39" s="49"/>
      <c r="C39">
        <v>39</v>
      </c>
      <c r="D39" t="s">
        <v>35</v>
      </c>
      <c r="E39" s="45">
        <f t="shared" si="0"/>
        <v>0</v>
      </c>
      <c r="J39" s="4"/>
      <c r="K39" s="4"/>
      <c r="L39" s="4"/>
      <c r="M39" s="4"/>
    </row>
    <row r="40" spans="1:13" ht="12.75">
      <c r="A40" t="s">
        <v>31</v>
      </c>
      <c r="B40" s="49"/>
      <c r="C40">
        <v>40</v>
      </c>
      <c r="D40" t="s">
        <v>41</v>
      </c>
      <c r="E40" s="45">
        <f t="shared" si="0"/>
        <v>0</v>
      </c>
      <c r="J40" s="4"/>
      <c r="K40" s="4"/>
      <c r="L40" s="4"/>
      <c r="M40" s="4"/>
    </row>
    <row r="41" spans="1:13" ht="12.75">
      <c r="A41" t="s">
        <v>19</v>
      </c>
      <c r="B41" s="49"/>
      <c r="C41">
        <v>41</v>
      </c>
      <c r="D41" t="s">
        <v>48</v>
      </c>
      <c r="E41" s="45">
        <f t="shared" si="0"/>
        <v>0</v>
      </c>
      <c r="J41" s="6"/>
      <c r="K41" s="4"/>
      <c r="L41" s="6"/>
      <c r="M41" s="6"/>
    </row>
    <row r="42" spans="1:13" ht="12.75">
      <c r="A42" t="s">
        <v>15</v>
      </c>
      <c r="B42" s="49"/>
      <c r="C42">
        <v>42</v>
      </c>
      <c r="D42" t="s">
        <v>47</v>
      </c>
      <c r="E42" s="45">
        <f t="shared" si="0"/>
        <v>0</v>
      </c>
      <c r="J42" s="4"/>
      <c r="L42" s="4"/>
      <c r="M42" s="4"/>
    </row>
    <row r="43" spans="1:10" ht="12.75">
      <c r="A43" t="s">
        <v>45</v>
      </c>
      <c r="B43" s="49"/>
      <c r="C43">
        <v>43</v>
      </c>
      <c r="D43" t="s">
        <v>21</v>
      </c>
      <c r="E43" s="45">
        <f t="shared" si="0"/>
        <v>0</v>
      </c>
      <c r="J43" s="4"/>
    </row>
    <row r="44" spans="1:5" ht="12.75">
      <c r="A44" t="s">
        <v>48</v>
      </c>
      <c r="B44" s="49"/>
      <c r="C44">
        <v>44</v>
      </c>
      <c r="D44" t="s">
        <v>38</v>
      </c>
      <c r="E44" s="45">
        <f t="shared" si="0"/>
        <v>0</v>
      </c>
    </row>
    <row r="45" spans="1:5" ht="12.75">
      <c r="A45" t="s">
        <v>46</v>
      </c>
      <c r="B45" s="49"/>
      <c r="C45">
        <v>45</v>
      </c>
      <c r="D45" t="s">
        <v>28</v>
      </c>
      <c r="E45" s="45">
        <f t="shared" si="0"/>
        <v>0</v>
      </c>
    </row>
    <row r="46" spans="1:5" ht="12.75">
      <c r="A46" t="s">
        <v>49</v>
      </c>
      <c r="B46" s="49"/>
      <c r="C46">
        <v>46</v>
      </c>
      <c r="D46" t="s">
        <v>49</v>
      </c>
      <c r="E46" s="45">
        <f t="shared" si="0"/>
        <v>0</v>
      </c>
    </row>
    <row r="47" spans="1:5" ht="12.75">
      <c r="A47" t="s">
        <v>32</v>
      </c>
      <c r="B47" s="49"/>
      <c r="C47">
        <v>47</v>
      </c>
      <c r="D47" t="s">
        <v>30</v>
      </c>
      <c r="E47" s="45">
        <f t="shared" si="0"/>
        <v>0</v>
      </c>
    </row>
    <row r="48" spans="1:5" ht="12.75">
      <c r="A48" t="s">
        <v>17</v>
      </c>
      <c r="B48" s="49"/>
      <c r="C48">
        <v>48</v>
      </c>
      <c r="D48" t="s">
        <v>42</v>
      </c>
      <c r="E48" s="45">
        <f t="shared" si="0"/>
        <v>0</v>
      </c>
    </row>
    <row r="49" spans="1:5" ht="12.75">
      <c r="A49" t="s">
        <v>50</v>
      </c>
      <c r="B49" s="49"/>
      <c r="C49">
        <v>49</v>
      </c>
      <c r="D49" t="s">
        <v>50</v>
      </c>
      <c r="E49" s="45">
        <f t="shared" si="0"/>
        <v>0</v>
      </c>
    </row>
    <row r="50" spans="1:3" ht="12.75">
      <c r="A50" s="4"/>
      <c r="B50" s="51"/>
      <c r="C50">
        <v>50</v>
      </c>
    </row>
    <row r="51" spans="3:17" ht="12.75">
      <c r="C51">
        <v>51</v>
      </c>
      <c r="N51" s="4"/>
      <c r="P51" s="4"/>
      <c r="Q51" s="4"/>
    </row>
    <row r="52" spans="3:18" ht="12.75">
      <c r="C52">
        <v>52</v>
      </c>
      <c r="O52" s="4"/>
      <c r="P52" s="7"/>
      <c r="Q52" s="8"/>
      <c r="R52" s="9"/>
    </row>
    <row r="53" spans="3:18" ht="12.75">
      <c r="C53">
        <v>53</v>
      </c>
      <c r="O53" s="4"/>
      <c r="P53" s="4"/>
      <c r="Q53" s="4"/>
      <c r="R53" s="9"/>
    </row>
    <row r="54" spans="3:18" ht="12.75">
      <c r="C54">
        <v>54</v>
      </c>
      <c r="O54" s="4"/>
      <c r="P54" s="4"/>
      <c r="Q54" s="4"/>
      <c r="R54" s="9"/>
    </row>
    <row r="55" spans="15:18" ht="12.75">
      <c r="O55" s="4"/>
      <c r="P55" s="4"/>
      <c r="Q55" s="4"/>
      <c r="R55" s="9"/>
    </row>
    <row r="56" spans="15:18" ht="12.75">
      <c r="O56" s="4"/>
      <c r="P56" s="4"/>
      <c r="Q56" s="4"/>
      <c r="R56" s="9"/>
    </row>
    <row r="57" spans="11:18" ht="12.75">
      <c r="K57" s="4"/>
      <c r="L57" s="10"/>
      <c r="O57" s="4"/>
      <c r="P57" s="4"/>
      <c r="Q57" s="4"/>
      <c r="R57" s="11"/>
    </row>
    <row r="58" spans="11:18" ht="12.75">
      <c r="K58" s="4"/>
      <c r="L58" s="12"/>
      <c r="O58" s="4"/>
      <c r="P58" s="4"/>
      <c r="Q58" s="4"/>
      <c r="R58" s="13"/>
    </row>
    <row r="59" spans="11:25" ht="12.75">
      <c r="K59" s="4"/>
      <c r="L59" s="14"/>
      <c r="O59" s="4"/>
      <c r="P59" s="4"/>
      <c r="Q59" s="4"/>
      <c r="R59" s="9"/>
      <c r="T59" s="4"/>
      <c r="U59" s="4"/>
      <c r="V59" s="55"/>
      <c r="W59" s="55"/>
      <c r="X59" s="55"/>
      <c r="Y59" s="55"/>
    </row>
    <row r="60" spans="11:25" ht="12.75">
      <c r="K60" s="4"/>
      <c r="L60" s="14"/>
      <c r="O60" s="4"/>
      <c r="P60" s="4"/>
      <c r="Q60" s="4"/>
      <c r="R60" s="9"/>
      <c r="T60" s="4"/>
      <c r="U60" s="4"/>
      <c r="V60" s="55"/>
      <c r="W60" s="55"/>
      <c r="Y60" s="4"/>
    </row>
    <row r="61" spans="11:25" ht="12.75">
      <c r="K61" s="4"/>
      <c r="L61" s="14"/>
      <c r="O61" s="4"/>
      <c r="P61" s="4"/>
      <c r="Q61" s="4"/>
      <c r="R61" s="9"/>
      <c r="T61" s="4"/>
      <c r="U61" s="4"/>
      <c r="V61" s="55"/>
      <c r="W61" s="55"/>
      <c r="Y61" s="4"/>
    </row>
    <row r="62" spans="11:25" ht="12.75">
      <c r="K62" s="4"/>
      <c r="L62" s="14"/>
      <c r="O62" s="4"/>
      <c r="P62" s="4"/>
      <c r="Q62" s="4"/>
      <c r="R62" s="11"/>
      <c r="T62" s="4"/>
      <c r="V62" s="55"/>
      <c r="W62" s="55"/>
      <c r="Y62" s="4"/>
    </row>
    <row r="63" spans="15:25" ht="12.75">
      <c r="O63" s="4"/>
      <c r="P63" s="4"/>
      <c r="Q63" s="4"/>
      <c r="R63" s="9"/>
      <c r="V63" s="54"/>
      <c r="W63" s="54"/>
      <c r="X63" s="4"/>
      <c r="Y63" s="4"/>
    </row>
    <row r="64" spans="15:25" ht="12.75">
      <c r="O64" s="4"/>
      <c r="P64" s="4"/>
      <c r="Q64" s="4"/>
      <c r="R64" s="9"/>
      <c r="V64" s="54"/>
      <c r="W64" s="54"/>
      <c r="X64" s="4"/>
      <c r="Y64" s="4"/>
    </row>
    <row r="65" spans="15:25" ht="12.75">
      <c r="O65" s="4"/>
      <c r="P65" s="4"/>
      <c r="Q65" s="4"/>
      <c r="R65" s="9"/>
      <c r="V65" s="54"/>
      <c r="W65" s="54"/>
      <c r="X65" s="4"/>
      <c r="Y65" s="4"/>
    </row>
    <row r="66" spans="15:25" ht="12.75">
      <c r="O66" s="4"/>
      <c r="P66" s="4"/>
      <c r="Q66" s="4"/>
      <c r="R66" s="9"/>
      <c r="V66" s="54"/>
      <c r="W66" s="54"/>
      <c r="X66" s="4"/>
      <c r="Y66" s="4"/>
    </row>
    <row r="67" spans="15:25" ht="12.75">
      <c r="O67" s="4"/>
      <c r="P67" s="4"/>
      <c r="Q67" s="4"/>
      <c r="R67" s="10"/>
      <c r="V67" s="54"/>
      <c r="W67" s="54"/>
      <c r="X67" s="4"/>
      <c r="Y67" s="4"/>
    </row>
    <row r="68" spans="15:25" ht="12.75">
      <c r="O68" s="4"/>
      <c r="P68" s="4"/>
      <c r="Q68" s="4"/>
      <c r="R68" s="13"/>
      <c r="V68" s="54"/>
      <c r="W68" s="54"/>
      <c r="X68" s="4"/>
      <c r="Y68" s="4"/>
    </row>
    <row r="69" spans="15:25" ht="12.75">
      <c r="O69" s="4"/>
      <c r="P69" s="4"/>
      <c r="Q69" s="4"/>
      <c r="R69" s="9"/>
      <c r="V69" s="54"/>
      <c r="W69" s="54"/>
      <c r="X69" s="4"/>
      <c r="Y69" s="4"/>
    </row>
    <row r="70" spans="15:24" ht="12.75">
      <c r="O70" s="4"/>
      <c r="P70" s="4"/>
      <c r="Q70" s="4"/>
      <c r="R70" s="9"/>
      <c r="V70" s="54"/>
      <c r="W70" s="54"/>
      <c r="X70" s="4"/>
    </row>
    <row r="71" spans="15:18" ht="12.75">
      <c r="O71" s="4"/>
      <c r="P71" s="4"/>
      <c r="Q71" s="4"/>
      <c r="R71" s="9"/>
    </row>
    <row r="72" spans="15:18" ht="12.75">
      <c r="O72" s="4"/>
      <c r="P72" s="4"/>
      <c r="Q72" s="4"/>
      <c r="R72" s="9"/>
    </row>
    <row r="73" spans="15:18" ht="12.75">
      <c r="O73" s="4"/>
      <c r="P73" s="4"/>
      <c r="Q73" s="4"/>
      <c r="R73" s="9"/>
    </row>
    <row r="74" spans="15:18" ht="12.75">
      <c r="O74" s="4"/>
      <c r="P74" s="4"/>
      <c r="Q74" s="4"/>
      <c r="R74" s="9"/>
    </row>
    <row r="75" spans="15:18" ht="12.75">
      <c r="O75" s="4"/>
      <c r="P75" s="4"/>
      <c r="Q75" s="4"/>
      <c r="R75" s="9"/>
    </row>
    <row r="76" spans="15:18" ht="12.75">
      <c r="O76" s="4"/>
      <c r="P76" s="4"/>
      <c r="Q76" s="4"/>
      <c r="R76" s="10"/>
    </row>
    <row r="77" spans="15:18" ht="12.75">
      <c r="O77" s="4"/>
      <c r="P77" s="4"/>
      <c r="Q77" s="4"/>
      <c r="R77" s="10"/>
    </row>
    <row r="78" spans="15:18" ht="12.75">
      <c r="O78" s="4"/>
      <c r="P78" s="4"/>
      <c r="Q78" s="4"/>
      <c r="R78" s="9"/>
    </row>
    <row r="79" spans="15:18" ht="12.75">
      <c r="O79" s="4"/>
      <c r="P79" s="4"/>
      <c r="Q79" s="4"/>
      <c r="R79" s="10"/>
    </row>
    <row r="80" spans="15:18" ht="12.75">
      <c r="O80" s="4"/>
      <c r="P80" s="4"/>
      <c r="Q80" s="4"/>
      <c r="R80" s="9"/>
    </row>
    <row r="81" spans="15:18" ht="12.75">
      <c r="O81" s="4"/>
      <c r="P81" s="4"/>
      <c r="Q81" s="4"/>
      <c r="R81" s="10"/>
    </row>
    <row r="82" spans="15:18" ht="12.75">
      <c r="O82" s="4"/>
      <c r="P82" s="4"/>
      <c r="Q82" s="4"/>
      <c r="R82" s="9"/>
    </row>
    <row r="83" spans="15:18" ht="12.75">
      <c r="O83" s="4"/>
      <c r="P83" s="4"/>
      <c r="Q83" s="4"/>
      <c r="R83" s="9"/>
    </row>
    <row r="84" spans="15:18" ht="12.75">
      <c r="O84" s="4"/>
      <c r="P84" s="4"/>
      <c r="Q84" s="4"/>
      <c r="R84" s="9"/>
    </row>
    <row r="85" spans="15:18" ht="12.75">
      <c r="O85" s="4"/>
      <c r="P85" s="4"/>
      <c r="Q85" s="4"/>
      <c r="R85" s="9"/>
    </row>
    <row r="86" spans="15:18" ht="12.75">
      <c r="O86" s="4"/>
      <c r="P86" s="4"/>
      <c r="Q86" s="4"/>
      <c r="R86" s="9"/>
    </row>
    <row r="87" spans="15:18" ht="12.75">
      <c r="O87" s="4"/>
      <c r="P87" s="4"/>
      <c r="Q87" s="4"/>
      <c r="R87" s="13"/>
    </row>
    <row r="88" spans="15:18" ht="12.75">
      <c r="O88" s="4"/>
      <c r="P88" s="4"/>
      <c r="Q88" s="4"/>
      <c r="R88" s="9"/>
    </row>
    <row r="89" spans="15:18" ht="12.75">
      <c r="O89" s="4"/>
      <c r="P89" s="4"/>
      <c r="Q89" s="4"/>
      <c r="R89" s="9"/>
    </row>
    <row r="90" spans="15:18" ht="12.75">
      <c r="O90" s="4"/>
      <c r="P90" s="4"/>
      <c r="Q90" s="4"/>
      <c r="R90" s="9"/>
    </row>
    <row r="91" spans="15:18" ht="12.75">
      <c r="O91" s="4"/>
      <c r="P91" s="4"/>
      <c r="Q91" s="4"/>
      <c r="R91" s="9"/>
    </row>
    <row r="92" spans="15:18" ht="12.75">
      <c r="O92" s="4"/>
      <c r="P92" s="4"/>
      <c r="Q92" s="4"/>
      <c r="R92" s="9"/>
    </row>
    <row r="93" spans="15:18" ht="12.75">
      <c r="O93" s="4"/>
      <c r="P93" s="4"/>
      <c r="Q93" s="4"/>
      <c r="R93" s="9"/>
    </row>
    <row r="94" spans="15:18" ht="12.75">
      <c r="O94" s="4"/>
      <c r="P94" s="4"/>
      <c r="Q94" s="4"/>
      <c r="R94" s="9"/>
    </row>
    <row r="95" spans="15:18" ht="12.75">
      <c r="O95" s="4"/>
      <c r="P95" s="4"/>
      <c r="Q95" s="4"/>
      <c r="R95" s="10"/>
    </row>
    <row r="96" spans="15:18" ht="12.75">
      <c r="O96" s="4"/>
      <c r="P96" s="4"/>
      <c r="Q96" s="4"/>
      <c r="R96" s="9"/>
    </row>
    <row r="97" spans="15:18" ht="12.75">
      <c r="O97" s="4"/>
      <c r="P97" s="4"/>
      <c r="Q97" s="4"/>
      <c r="R97" s="9"/>
    </row>
    <row r="98" spans="15:17" ht="12.75">
      <c r="O98" s="4"/>
      <c r="P98" s="4"/>
      <c r="Q98" s="4"/>
    </row>
    <row r="99" spans="15:17" ht="12.75">
      <c r="O99" s="4"/>
      <c r="P99" s="4"/>
      <c r="Q99" s="4"/>
    </row>
  </sheetData>
  <sheetProtection selectLockedCells="1" selectUnlockedCells="1"/>
  <mergeCells count="15">
    <mergeCell ref="D1:K1"/>
    <mergeCell ref="V59:Y59"/>
    <mergeCell ref="V60:W60"/>
    <mergeCell ref="V61:W61"/>
    <mergeCell ref="I16:I17"/>
    <mergeCell ref="G16:H17"/>
    <mergeCell ref="V62:W62"/>
    <mergeCell ref="V63:W63"/>
    <mergeCell ref="V64:W64"/>
    <mergeCell ref="V65:W65"/>
    <mergeCell ref="V70:W70"/>
    <mergeCell ref="V66:W66"/>
    <mergeCell ref="V67:W67"/>
    <mergeCell ref="V68:W68"/>
    <mergeCell ref="V69:W69"/>
  </mergeCells>
  <conditionalFormatting sqref="I16:I17">
    <cfRule type="cellIs" priority="1" dxfId="0" operator="equal" stopIfTrue="1">
      <formula>"An"</formula>
    </cfRule>
  </conditionalFormatting>
  <printOptions/>
  <pageMargins left="0.7875" right="0.7875" top="1.025" bottom="1.025" header="0.7875" footer="0.7875"/>
  <pageSetup firstPageNumber="1" useFirstPageNumber="1" horizontalDpi="300" verticalDpi="300" orientation="portrait" paperSize="9" r:id="rId2"/>
  <headerFooter alignWithMargins="0">
    <oddHeader>&amp;C&amp;A</oddHeader>
    <oddFooter>&amp;CSeite &amp;P</oddFooter>
  </headerFooter>
  <drawing r:id="rId1"/>
</worksheet>
</file>

<file path=xl/worksheets/sheet2.xml><?xml version="1.0" encoding="utf-8"?>
<worksheet xmlns="http://schemas.openxmlformats.org/spreadsheetml/2006/main" xmlns:r="http://schemas.openxmlformats.org/officeDocument/2006/relationships">
  <sheetPr codeName="Tabelle2"/>
  <dimension ref="A1:Y70"/>
  <sheetViews>
    <sheetView workbookViewId="0" topLeftCell="A1">
      <selection activeCell="G16" sqref="G16:I17"/>
    </sheetView>
  </sheetViews>
  <sheetFormatPr defaultColWidth="11.421875" defaultRowHeight="12.75"/>
  <cols>
    <col min="1" max="1" width="14.8515625" style="0" customWidth="1"/>
    <col min="2" max="2" width="11.57421875" style="48" customWidth="1"/>
    <col min="3" max="3" width="11.57421875" style="0" hidden="1" customWidth="1"/>
    <col min="5" max="5" width="10.7109375" style="0" customWidth="1"/>
    <col min="8" max="8" width="18.140625" style="0" customWidth="1"/>
    <col min="9" max="9" width="14.57421875" style="0" customWidth="1"/>
    <col min="11" max="11" width="19.140625" style="0" customWidth="1"/>
  </cols>
  <sheetData>
    <row r="1" spans="2:13" s="1" customFormat="1" ht="30">
      <c r="B1" s="47"/>
      <c r="C1" s="1">
        <v>1</v>
      </c>
      <c r="D1" s="56" t="s">
        <v>51</v>
      </c>
      <c r="E1" s="56"/>
      <c r="F1" s="56"/>
      <c r="G1" s="56"/>
      <c r="H1" s="56"/>
      <c r="I1" s="56"/>
      <c r="J1" s="56"/>
      <c r="K1" s="56"/>
      <c r="L1" s="15"/>
      <c r="M1" s="15"/>
    </row>
    <row r="2" spans="1:13" ht="17.25">
      <c r="A2" s="2" t="s">
        <v>2</v>
      </c>
      <c r="C2">
        <v>2</v>
      </c>
      <c r="D2" s="3" t="s">
        <v>3</v>
      </c>
      <c r="K2" s="4"/>
      <c r="L2" s="4"/>
      <c r="M2" s="4"/>
    </row>
    <row r="3" spans="1:13" ht="12.75">
      <c r="A3" t="s">
        <v>52</v>
      </c>
      <c r="B3" s="49"/>
      <c r="C3" s="1">
        <v>3</v>
      </c>
      <c r="D3" t="s">
        <v>53</v>
      </c>
      <c r="E3" s="45">
        <f aca="true" t="shared" si="0" ref="E3:E45">VLOOKUP(D3,$A$3:$B$60,2,0)</f>
        <v>0</v>
      </c>
      <c r="J3" s="4"/>
      <c r="K3" s="4"/>
      <c r="L3" s="4"/>
      <c r="M3" s="4"/>
    </row>
    <row r="4" spans="1:13" ht="12.75">
      <c r="A4" t="s">
        <v>54</v>
      </c>
      <c r="B4" s="49"/>
      <c r="C4">
        <v>4</v>
      </c>
      <c r="D4" t="s">
        <v>55</v>
      </c>
      <c r="E4" s="45">
        <f t="shared" si="0"/>
        <v>0</v>
      </c>
      <c r="J4" s="4"/>
      <c r="K4" s="4"/>
      <c r="L4" s="4"/>
      <c r="M4" s="4"/>
    </row>
    <row r="5" spans="1:13" ht="12.75">
      <c r="A5" t="s">
        <v>12</v>
      </c>
      <c r="B5" s="49"/>
      <c r="C5" s="1">
        <v>5</v>
      </c>
      <c r="D5" t="s">
        <v>56</v>
      </c>
      <c r="E5" s="45">
        <f t="shared" si="0"/>
        <v>0</v>
      </c>
      <c r="J5" s="4"/>
      <c r="K5" s="4"/>
      <c r="L5" s="4"/>
      <c r="M5" s="4"/>
    </row>
    <row r="6" spans="1:13" ht="12.75">
      <c r="A6" t="s">
        <v>57</v>
      </c>
      <c r="B6" s="49"/>
      <c r="C6">
        <v>6</v>
      </c>
      <c r="D6" t="s">
        <v>58</v>
      </c>
      <c r="E6" s="45">
        <f t="shared" si="0"/>
        <v>0</v>
      </c>
      <c r="J6" s="4"/>
      <c r="K6" s="4"/>
      <c r="L6" s="4"/>
      <c r="M6" s="4"/>
    </row>
    <row r="7" spans="1:13" ht="12.75">
      <c r="A7" t="s">
        <v>59</v>
      </c>
      <c r="B7" s="49"/>
      <c r="C7" s="1">
        <v>7</v>
      </c>
      <c r="D7" t="s">
        <v>59</v>
      </c>
      <c r="E7" s="45">
        <f t="shared" si="0"/>
        <v>0</v>
      </c>
      <c r="J7" s="4"/>
      <c r="K7" s="4"/>
      <c r="L7" s="4"/>
      <c r="M7" s="4"/>
    </row>
    <row r="8" spans="1:13" ht="12.75">
      <c r="A8" t="s">
        <v>60</v>
      </c>
      <c r="B8" s="49"/>
      <c r="C8">
        <v>8</v>
      </c>
      <c r="D8" t="s">
        <v>61</v>
      </c>
      <c r="E8" s="45">
        <f t="shared" si="0"/>
        <v>0</v>
      </c>
      <c r="J8" s="4"/>
      <c r="K8" s="4"/>
      <c r="L8" s="4"/>
      <c r="M8" s="4"/>
    </row>
    <row r="9" spans="1:13" ht="12.75">
      <c r="A9" t="s">
        <v>55</v>
      </c>
      <c r="B9" s="49"/>
      <c r="C9" s="1">
        <v>9</v>
      </c>
      <c r="D9" t="s">
        <v>11</v>
      </c>
      <c r="E9" s="45">
        <f t="shared" si="0"/>
        <v>0</v>
      </c>
      <c r="J9" s="4"/>
      <c r="K9" s="4"/>
      <c r="L9" s="4"/>
      <c r="M9" s="4"/>
    </row>
    <row r="10" spans="1:13" ht="12.75">
      <c r="A10" t="s">
        <v>58</v>
      </c>
      <c r="B10" s="49"/>
      <c r="C10">
        <v>10</v>
      </c>
      <c r="D10" t="s">
        <v>62</v>
      </c>
      <c r="E10" s="45">
        <f t="shared" si="0"/>
        <v>0</v>
      </c>
      <c r="J10" s="4"/>
      <c r="K10" s="4"/>
      <c r="L10" s="4"/>
      <c r="M10" s="4"/>
    </row>
    <row r="11" spans="1:13" ht="12.75">
      <c r="A11" t="s">
        <v>63</v>
      </c>
      <c r="B11" s="49"/>
      <c r="C11" s="1">
        <v>11</v>
      </c>
      <c r="D11" t="s">
        <v>64</v>
      </c>
      <c r="E11" s="45">
        <f t="shared" si="0"/>
        <v>0</v>
      </c>
      <c r="J11" s="4"/>
      <c r="K11" s="4"/>
      <c r="L11" s="4"/>
      <c r="M11" s="4"/>
    </row>
    <row r="12" spans="1:13" ht="12.75">
      <c r="A12" t="s">
        <v>65</v>
      </c>
      <c r="B12" s="49"/>
      <c r="C12">
        <v>12</v>
      </c>
      <c r="D12" t="s">
        <v>19</v>
      </c>
      <c r="E12" s="45">
        <f t="shared" si="0"/>
        <v>0</v>
      </c>
      <c r="J12" s="4"/>
      <c r="K12" s="4"/>
      <c r="L12" s="4"/>
      <c r="M12" s="4"/>
    </row>
    <row r="13" spans="1:13" ht="12.75">
      <c r="A13" t="s">
        <v>66</v>
      </c>
      <c r="B13" s="49"/>
      <c r="C13" s="1">
        <v>13</v>
      </c>
      <c r="D13" t="s">
        <v>67</v>
      </c>
      <c r="E13" s="45">
        <f t="shared" si="0"/>
        <v>0</v>
      </c>
      <c r="J13" s="4"/>
      <c r="K13" s="4"/>
      <c r="L13" s="4"/>
      <c r="M13" s="4"/>
    </row>
    <row r="14" spans="1:13" ht="12.75">
      <c r="A14" t="s">
        <v>53</v>
      </c>
      <c r="B14" s="50"/>
      <c r="C14">
        <v>14</v>
      </c>
      <c r="D14" t="s">
        <v>68</v>
      </c>
      <c r="E14" s="45">
        <f>VLOOKUP(D14,$A$3:$B$60,2,0)</f>
        <v>0</v>
      </c>
      <c r="J14" s="4"/>
      <c r="K14" s="4"/>
      <c r="L14" s="4"/>
      <c r="M14" s="4"/>
    </row>
    <row r="15" spans="1:13" ht="12.75">
      <c r="A15" t="s">
        <v>69</v>
      </c>
      <c r="B15" s="49"/>
      <c r="C15" s="1">
        <v>15</v>
      </c>
      <c r="D15" t="s">
        <v>70</v>
      </c>
      <c r="E15" s="45">
        <f t="shared" si="0"/>
        <v>0</v>
      </c>
      <c r="J15" s="4"/>
      <c r="K15" s="4"/>
      <c r="L15" s="4"/>
      <c r="M15" s="4"/>
    </row>
    <row r="16" spans="1:13" ht="12.75">
      <c r="A16" t="s">
        <v>71</v>
      </c>
      <c r="B16" s="49"/>
      <c r="C16">
        <v>16</v>
      </c>
      <c r="D16" t="s">
        <v>12</v>
      </c>
      <c r="E16" s="45">
        <f t="shared" si="0"/>
        <v>0</v>
      </c>
      <c r="G16" s="59" t="s">
        <v>143</v>
      </c>
      <c r="H16" s="59"/>
      <c r="I16" s="58" t="str">
        <f>preisAbfr</f>
        <v>Aus</v>
      </c>
      <c r="J16" s="4"/>
      <c r="K16" s="4"/>
      <c r="L16" s="4"/>
      <c r="M16" s="4"/>
    </row>
    <row r="17" spans="1:13" ht="12.75">
      <c r="A17" t="s">
        <v>67</v>
      </c>
      <c r="B17" s="49"/>
      <c r="C17" s="1">
        <v>17</v>
      </c>
      <c r="D17" t="s">
        <v>60</v>
      </c>
      <c r="E17" s="45">
        <f t="shared" si="0"/>
        <v>0</v>
      </c>
      <c r="G17" s="59"/>
      <c r="H17" s="59"/>
      <c r="I17" s="58"/>
      <c r="J17" s="4"/>
      <c r="K17" s="4"/>
      <c r="L17" s="4"/>
      <c r="M17" s="4"/>
    </row>
    <row r="18" spans="1:13" ht="12.75">
      <c r="A18" t="s">
        <v>72</v>
      </c>
      <c r="B18" s="49"/>
      <c r="C18">
        <v>18</v>
      </c>
      <c r="D18" t="s">
        <v>73</v>
      </c>
      <c r="E18" s="45">
        <f t="shared" si="0"/>
        <v>0</v>
      </c>
      <c r="J18" s="4"/>
      <c r="K18" s="4"/>
      <c r="L18" s="4"/>
      <c r="M18" s="4"/>
    </row>
    <row r="19" spans="1:13" ht="12.75">
      <c r="A19" t="s">
        <v>74</v>
      </c>
      <c r="B19" s="49"/>
      <c r="C19" s="1">
        <v>19</v>
      </c>
      <c r="D19" t="s">
        <v>74</v>
      </c>
      <c r="E19" s="45">
        <f t="shared" si="0"/>
        <v>0</v>
      </c>
      <c r="J19" s="4"/>
      <c r="K19" s="4"/>
      <c r="L19" s="4"/>
      <c r="M19" s="4"/>
    </row>
    <row r="20" spans="1:13" ht="12.75">
      <c r="A20" t="s">
        <v>75</v>
      </c>
      <c r="B20" s="49"/>
      <c r="C20">
        <v>20</v>
      </c>
      <c r="D20" t="s">
        <v>76</v>
      </c>
      <c r="E20" s="45">
        <f t="shared" si="0"/>
        <v>0</v>
      </c>
      <c r="J20" s="6"/>
      <c r="K20" s="4"/>
      <c r="L20" s="6"/>
      <c r="M20" s="6"/>
    </row>
    <row r="21" spans="1:13" ht="12.75">
      <c r="A21" t="s">
        <v>61</v>
      </c>
      <c r="B21" s="49"/>
      <c r="C21" s="1">
        <v>21</v>
      </c>
      <c r="D21" t="s">
        <v>77</v>
      </c>
      <c r="E21" s="45">
        <f t="shared" si="0"/>
        <v>0</v>
      </c>
      <c r="J21" s="4"/>
      <c r="K21" s="4"/>
      <c r="L21" s="4"/>
      <c r="M21" s="4"/>
    </row>
    <row r="22" spans="1:13" ht="12.75">
      <c r="A22" t="s">
        <v>78</v>
      </c>
      <c r="B22" s="49"/>
      <c r="C22">
        <v>22</v>
      </c>
      <c r="D22" t="s">
        <v>69</v>
      </c>
      <c r="E22" s="45">
        <f t="shared" si="0"/>
        <v>0</v>
      </c>
      <c r="J22" s="4"/>
      <c r="K22" s="4"/>
      <c r="L22" s="4"/>
      <c r="M22" s="4"/>
    </row>
    <row r="23" spans="1:13" ht="12.75">
      <c r="A23" t="s">
        <v>79</v>
      </c>
      <c r="B23" s="49"/>
      <c r="C23" s="1">
        <v>23</v>
      </c>
      <c r="D23" t="s">
        <v>80</v>
      </c>
      <c r="E23" s="45">
        <f t="shared" si="0"/>
        <v>0</v>
      </c>
      <c r="J23" s="4"/>
      <c r="K23" s="4"/>
      <c r="L23" s="4"/>
      <c r="M23" s="4"/>
    </row>
    <row r="24" spans="1:13" ht="12.75">
      <c r="A24" t="s">
        <v>81</v>
      </c>
      <c r="B24" s="49"/>
      <c r="C24">
        <v>24</v>
      </c>
      <c r="D24" t="s">
        <v>82</v>
      </c>
      <c r="E24" s="45">
        <f t="shared" si="0"/>
        <v>0</v>
      </c>
      <c r="J24" s="4"/>
      <c r="K24" s="4"/>
      <c r="L24" s="4"/>
      <c r="M24" s="4"/>
    </row>
    <row r="25" spans="1:13" ht="12.75">
      <c r="A25" t="s">
        <v>11</v>
      </c>
      <c r="B25" s="49"/>
      <c r="C25" s="1">
        <v>25</v>
      </c>
      <c r="D25" t="s">
        <v>83</v>
      </c>
      <c r="E25" s="45">
        <f t="shared" si="0"/>
        <v>0</v>
      </c>
      <c r="J25" s="4"/>
      <c r="K25" s="4"/>
      <c r="L25" s="4"/>
      <c r="M25" s="4"/>
    </row>
    <row r="26" spans="1:13" ht="12.75">
      <c r="A26" t="s">
        <v>70</v>
      </c>
      <c r="B26" s="49"/>
      <c r="C26">
        <v>26</v>
      </c>
      <c r="D26" t="s">
        <v>72</v>
      </c>
      <c r="E26" s="45">
        <f t="shared" si="0"/>
        <v>0</v>
      </c>
      <c r="J26" s="4"/>
      <c r="K26" s="4"/>
      <c r="L26" s="4"/>
      <c r="M26" s="4"/>
    </row>
    <row r="27" spans="1:13" ht="12.75">
      <c r="A27" t="s">
        <v>47</v>
      </c>
      <c r="B27" s="49"/>
      <c r="C27" s="1">
        <v>27</v>
      </c>
      <c r="D27" t="s">
        <v>31</v>
      </c>
      <c r="E27" s="45">
        <f t="shared" si="0"/>
        <v>0</v>
      </c>
      <c r="J27" s="4"/>
      <c r="K27" s="4"/>
      <c r="L27" s="4"/>
      <c r="M27" s="4"/>
    </row>
    <row r="28" spans="1:13" ht="12.75">
      <c r="A28" t="s">
        <v>82</v>
      </c>
      <c r="B28" s="49"/>
      <c r="C28">
        <v>28</v>
      </c>
      <c r="D28" t="s">
        <v>32</v>
      </c>
      <c r="E28" s="45">
        <f t="shared" si="0"/>
        <v>0</v>
      </c>
      <c r="J28" s="4"/>
      <c r="K28" s="4"/>
      <c r="L28" s="4"/>
      <c r="M28" s="4"/>
    </row>
    <row r="29" spans="1:13" ht="12.75">
      <c r="A29" t="s">
        <v>31</v>
      </c>
      <c r="B29" s="49"/>
      <c r="C29" s="1">
        <v>29</v>
      </c>
      <c r="D29" t="s">
        <v>63</v>
      </c>
      <c r="E29" s="45">
        <f t="shared" si="0"/>
        <v>0</v>
      </c>
      <c r="J29" s="4"/>
      <c r="K29" s="4"/>
      <c r="L29" s="4"/>
      <c r="M29" s="4"/>
    </row>
    <row r="30" spans="1:13" ht="12.75">
      <c r="A30" t="s">
        <v>19</v>
      </c>
      <c r="B30" s="49"/>
      <c r="C30">
        <v>30</v>
      </c>
      <c r="D30" t="s">
        <v>65</v>
      </c>
      <c r="E30" s="45">
        <f t="shared" si="0"/>
        <v>0</v>
      </c>
      <c r="J30" s="4"/>
      <c r="K30" s="4"/>
      <c r="L30" s="4"/>
      <c r="M30" s="4"/>
    </row>
    <row r="31" spans="1:13" ht="12.75">
      <c r="A31" t="s">
        <v>62</v>
      </c>
      <c r="B31" s="49"/>
      <c r="C31" s="1">
        <v>31</v>
      </c>
      <c r="D31" t="s">
        <v>66</v>
      </c>
      <c r="E31" s="45">
        <f t="shared" si="0"/>
        <v>0</v>
      </c>
      <c r="J31" s="4"/>
      <c r="K31" s="4"/>
      <c r="L31" s="4"/>
      <c r="M31" s="4"/>
    </row>
    <row r="32" spans="1:13" ht="12.75">
      <c r="A32" t="s">
        <v>84</v>
      </c>
      <c r="B32" s="49"/>
      <c r="C32">
        <v>32</v>
      </c>
      <c r="D32" t="s">
        <v>85</v>
      </c>
      <c r="E32" s="45">
        <f t="shared" si="0"/>
        <v>0</v>
      </c>
      <c r="J32" s="4"/>
      <c r="K32" s="4"/>
      <c r="L32" s="4"/>
      <c r="M32" s="4"/>
    </row>
    <row r="33" spans="1:13" ht="12.75">
      <c r="A33" t="s">
        <v>32</v>
      </c>
      <c r="B33" s="49"/>
      <c r="C33" s="1">
        <v>33</v>
      </c>
      <c r="D33" t="s">
        <v>57</v>
      </c>
      <c r="E33" s="45">
        <f t="shared" si="0"/>
        <v>0</v>
      </c>
      <c r="J33" s="4"/>
      <c r="K33" s="4"/>
      <c r="L33" s="4"/>
      <c r="M33" s="4"/>
    </row>
    <row r="34" spans="1:13" ht="12.75">
      <c r="A34" t="s">
        <v>64</v>
      </c>
      <c r="B34" s="49"/>
      <c r="C34">
        <v>34</v>
      </c>
      <c r="D34" t="s">
        <v>78</v>
      </c>
      <c r="E34" s="45">
        <f t="shared" si="0"/>
        <v>0</v>
      </c>
      <c r="J34" s="4"/>
      <c r="K34" s="4"/>
      <c r="L34" s="4"/>
      <c r="M34" s="4"/>
    </row>
    <row r="35" spans="1:13" ht="39">
      <c r="A35" s="16" t="s">
        <v>86</v>
      </c>
      <c r="B35" s="49"/>
      <c r="C35" s="1">
        <v>35</v>
      </c>
      <c r="D35" t="s">
        <v>52</v>
      </c>
      <c r="E35" s="45">
        <f t="shared" si="0"/>
        <v>0</v>
      </c>
      <c r="J35" s="4"/>
      <c r="K35" s="4"/>
      <c r="L35" s="4"/>
      <c r="M35" s="4"/>
    </row>
    <row r="36" spans="1:13" ht="11.25" customHeight="1">
      <c r="A36" t="s">
        <v>56</v>
      </c>
      <c r="B36" s="49"/>
      <c r="C36">
        <v>36</v>
      </c>
      <c r="D36" t="s">
        <v>87</v>
      </c>
      <c r="E36" s="45">
        <f t="shared" si="0"/>
        <v>0</v>
      </c>
      <c r="J36" s="4"/>
      <c r="K36" s="4"/>
      <c r="L36" s="4"/>
      <c r="M36" s="4"/>
    </row>
    <row r="37" spans="1:13" ht="12.75">
      <c r="A37" t="s">
        <v>87</v>
      </c>
      <c r="B37" s="49"/>
      <c r="C37" s="1">
        <v>37</v>
      </c>
      <c r="D37" t="s">
        <v>75</v>
      </c>
      <c r="E37" s="45">
        <f t="shared" si="0"/>
        <v>0</v>
      </c>
      <c r="J37" s="4"/>
      <c r="K37" s="4"/>
      <c r="L37" s="4"/>
      <c r="M37" s="4"/>
    </row>
    <row r="38" spans="1:13" ht="12.75">
      <c r="A38" t="s">
        <v>88</v>
      </c>
      <c r="B38" s="49"/>
      <c r="C38">
        <v>38</v>
      </c>
      <c r="D38" t="s">
        <v>54</v>
      </c>
      <c r="E38" s="45">
        <f t="shared" si="0"/>
        <v>0</v>
      </c>
      <c r="J38" s="4"/>
      <c r="K38" s="4"/>
      <c r="L38" s="4"/>
      <c r="M38" s="4"/>
    </row>
    <row r="39" spans="1:13" ht="12.75">
      <c r="A39" t="s">
        <v>83</v>
      </c>
      <c r="B39" s="49"/>
      <c r="C39" s="1">
        <v>39</v>
      </c>
      <c r="D39" t="s">
        <v>71</v>
      </c>
      <c r="E39" s="45">
        <f t="shared" si="0"/>
        <v>0</v>
      </c>
      <c r="J39" s="4"/>
      <c r="K39" s="4"/>
      <c r="L39" s="4"/>
      <c r="M39" s="4"/>
    </row>
    <row r="40" spans="1:13" ht="12.75">
      <c r="A40" t="s">
        <v>80</v>
      </c>
      <c r="B40" s="49"/>
      <c r="C40">
        <v>40</v>
      </c>
      <c r="D40" t="s">
        <v>81</v>
      </c>
      <c r="E40" s="45">
        <f t="shared" si="0"/>
        <v>0</v>
      </c>
      <c r="J40" s="4"/>
      <c r="K40" s="4"/>
      <c r="L40" s="4"/>
      <c r="M40" s="4"/>
    </row>
    <row r="41" spans="1:13" ht="12.75">
      <c r="A41" t="s">
        <v>89</v>
      </c>
      <c r="B41" s="49"/>
      <c r="C41" s="1">
        <v>41</v>
      </c>
      <c r="D41" t="s">
        <v>84</v>
      </c>
      <c r="E41" s="45">
        <f t="shared" si="0"/>
        <v>0</v>
      </c>
      <c r="J41" s="6"/>
      <c r="K41" s="4"/>
      <c r="L41" s="6"/>
      <c r="M41" s="6"/>
    </row>
    <row r="42" spans="1:13" ht="12.75">
      <c r="A42" t="s">
        <v>77</v>
      </c>
      <c r="B42" s="49"/>
      <c r="C42">
        <v>42</v>
      </c>
      <c r="D42" t="s">
        <v>79</v>
      </c>
      <c r="E42" s="45">
        <f t="shared" si="0"/>
        <v>0</v>
      </c>
      <c r="J42" s="4"/>
      <c r="L42" s="4"/>
      <c r="M42" s="4"/>
    </row>
    <row r="43" spans="1:10" ht="12.75">
      <c r="A43" t="s">
        <v>68</v>
      </c>
      <c r="B43" s="49"/>
      <c r="C43" s="1">
        <v>43</v>
      </c>
      <c r="D43" t="s">
        <v>47</v>
      </c>
      <c r="E43" s="45">
        <f t="shared" si="0"/>
        <v>0</v>
      </c>
      <c r="J43" s="4"/>
    </row>
    <row r="44" spans="1:5" ht="12.75">
      <c r="A44" t="s">
        <v>73</v>
      </c>
      <c r="B44" s="49"/>
      <c r="C44">
        <v>44</v>
      </c>
      <c r="D44" t="s">
        <v>90</v>
      </c>
      <c r="E44" s="45">
        <f t="shared" si="0"/>
        <v>0</v>
      </c>
    </row>
    <row r="45" spans="1:5" ht="12.75">
      <c r="A45" t="s">
        <v>85</v>
      </c>
      <c r="B45" s="49"/>
      <c r="C45" s="1">
        <v>45</v>
      </c>
      <c r="D45" t="s">
        <v>50</v>
      </c>
      <c r="E45" s="45">
        <f t="shared" si="0"/>
        <v>0</v>
      </c>
    </row>
    <row r="46" spans="1:3" ht="12.75">
      <c r="A46" t="s">
        <v>76</v>
      </c>
      <c r="B46" s="49"/>
      <c r="C46">
        <v>46</v>
      </c>
    </row>
    <row r="47" spans="2:3" ht="12.75">
      <c r="B47" s="49"/>
      <c r="C47" s="1">
        <v>47</v>
      </c>
    </row>
    <row r="48" spans="1:3" ht="12.75">
      <c r="A48" s="4" t="s">
        <v>90</v>
      </c>
      <c r="B48" s="49"/>
      <c r="C48">
        <v>48</v>
      </c>
    </row>
    <row r="49" spans="1:3" ht="12.75">
      <c r="A49" s="4" t="s">
        <v>50</v>
      </c>
      <c r="B49" s="49"/>
      <c r="C49" s="1">
        <v>49</v>
      </c>
    </row>
    <row r="50" spans="2:3" ht="12.75">
      <c r="B50" s="49"/>
      <c r="C50">
        <v>50</v>
      </c>
    </row>
    <row r="51" ht="12.75">
      <c r="C51" s="1">
        <v>51</v>
      </c>
    </row>
    <row r="52" ht="12.75">
      <c r="C52">
        <v>52</v>
      </c>
    </row>
    <row r="53" ht="12.75">
      <c r="C53" s="1">
        <v>53</v>
      </c>
    </row>
    <row r="54" ht="12.75">
      <c r="C54">
        <v>54</v>
      </c>
    </row>
    <row r="57" spans="11:12" ht="12.75">
      <c r="K57" s="4"/>
      <c r="L57" s="10"/>
    </row>
    <row r="58" spans="11:12" ht="12.75">
      <c r="K58" s="4"/>
      <c r="L58" s="12"/>
    </row>
    <row r="59" spans="11:25" ht="12.75">
      <c r="K59" s="4"/>
      <c r="L59" s="14"/>
      <c r="S59" s="4"/>
      <c r="T59" s="4"/>
      <c r="U59" s="4"/>
      <c r="V59" s="55"/>
      <c r="W59" s="55"/>
      <c r="X59" s="55"/>
      <c r="Y59" s="55"/>
    </row>
    <row r="60" spans="11:25" ht="12.75">
      <c r="K60" s="4"/>
      <c r="L60" s="14"/>
      <c r="S60" s="4"/>
      <c r="T60" s="4"/>
      <c r="U60" s="4"/>
      <c r="V60" s="55"/>
      <c r="W60" s="55"/>
      <c r="Y60" s="4"/>
    </row>
    <row r="61" spans="11:25" ht="12.75">
      <c r="K61" s="4"/>
      <c r="L61" s="14"/>
      <c r="S61" s="4"/>
      <c r="T61" s="4"/>
      <c r="U61" s="4"/>
      <c r="V61" s="55"/>
      <c r="W61" s="55"/>
      <c r="Y61" s="4"/>
    </row>
    <row r="62" spans="11:25" ht="12.75">
      <c r="K62" s="4"/>
      <c r="L62" s="14"/>
      <c r="S62" s="4"/>
      <c r="T62" s="4"/>
      <c r="V62" s="55"/>
      <c r="W62" s="55"/>
      <c r="Y62" s="4"/>
    </row>
    <row r="63" spans="22:25" ht="12.75">
      <c r="V63" s="54"/>
      <c r="W63" s="54"/>
      <c r="X63" s="4"/>
      <c r="Y63" s="4"/>
    </row>
    <row r="64" spans="22:25" ht="12.75">
      <c r="V64" s="54"/>
      <c r="W64" s="54"/>
      <c r="X64" s="4"/>
      <c r="Y64" s="4"/>
    </row>
    <row r="65" spans="22:25" ht="12.75">
      <c r="V65" s="54"/>
      <c r="W65" s="54"/>
      <c r="X65" s="4"/>
      <c r="Y65" s="4"/>
    </row>
    <row r="66" spans="22:25" ht="12.75">
      <c r="V66" s="54"/>
      <c r="W66" s="54"/>
      <c r="X66" s="4"/>
      <c r="Y66" s="4"/>
    </row>
    <row r="67" spans="22:25" ht="12.75">
      <c r="V67" s="54"/>
      <c r="W67" s="54"/>
      <c r="X67" s="4"/>
      <c r="Y67" s="4"/>
    </row>
    <row r="68" spans="22:25" ht="12.75">
      <c r="V68" s="54"/>
      <c r="W68" s="54"/>
      <c r="X68" s="4"/>
      <c r="Y68" s="4"/>
    </row>
    <row r="69" spans="22:25" ht="12.75">
      <c r="V69" s="54"/>
      <c r="W69" s="54"/>
      <c r="X69" s="4"/>
      <c r="Y69" s="4"/>
    </row>
    <row r="70" spans="22:24" ht="12.75">
      <c r="V70" s="54"/>
      <c r="W70" s="54"/>
      <c r="X70" s="4"/>
    </row>
  </sheetData>
  <sheetProtection selectLockedCells="1" selectUnlockedCells="1"/>
  <mergeCells count="15">
    <mergeCell ref="D1:K1"/>
    <mergeCell ref="V59:Y59"/>
    <mergeCell ref="V60:W60"/>
    <mergeCell ref="V61:W61"/>
    <mergeCell ref="G16:H17"/>
    <mergeCell ref="I16:I17"/>
    <mergeCell ref="V62:W62"/>
    <mergeCell ref="V63:W63"/>
    <mergeCell ref="V64:W64"/>
    <mergeCell ref="V65:W65"/>
    <mergeCell ref="V70:W70"/>
    <mergeCell ref="V66:W66"/>
    <mergeCell ref="V67:W67"/>
    <mergeCell ref="V68:W68"/>
    <mergeCell ref="V69:W69"/>
  </mergeCells>
  <conditionalFormatting sqref="I16:I17">
    <cfRule type="cellIs" priority="1" dxfId="0" operator="equal" stopIfTrue="1">
      <formula>"An"</formula>
    </cfRule>
  </conditionalFormatting>
  <printOptions/>
  <pageMargins left="0.7875" right="0.7875" top="1.025" bottom="1.025" header="0.7875" footer="0.7875"/>
  <pageSetup horizontalDpi="300" verticalDpi="300" orientation="portrait" paperSize="9"/>
  <headerFooter alignWithMargins="0">
    <oddHeader>&amp;C&amp;A</oddHeader>
    <oddFooter>&amp;CSeite &amp;P</oddFooter>
  </headerFooter>
  <drawing r:id="rId1"/>
</worksheet>
</file>

<file path=xl/worksheets/sheet3.xml><?xml version="1.0" encoding="utf-8"?>
<worksheet xmlns="http://schemas.openxmlformats.org/spreadsheetml/2006/main" xmlns:r="http://schemas.openxmlformats.org/officeDocument/2006/relationships">
  <sheetPr codeName="Tabelle3"/>
  <dimension ref="A1:M55"/>
  <sheetViews>
    <sheetView workbookViewId="0" topLeftCell="A1">
      <selection activeCell="G17" sqref="G17:I18"/>
    </sheetView>
  </sheetViews>
  <sheetFormatPr defaultColWidth="11.421875" defaultRowHeight="12.75"/>
  <cols>
    <col min="1" max="1" width="22.140625" style="0" customWidth="1"/>
    <col min="2" max="2" width="9.421875" style="0" customWidth="1"/>
    <col min="3" max="3" width="11.57421875" style="0" hidden="1" customWidth="1"/>
    <col min="4" max="4" width="18.421875" style="0" customWidth="1"/>
    <col min="5" max="5" width="9.7109375" style="0" customWidth="1"/>
    <col min="8" max="8" width="18.140625" style="0" customWidth="1"/>
    <col min="11" max="11" width="19.140625" style="0" customWidth="1"/>
  </cols>
  <sheetData>
    <row r="1" spans="3:13" s="1" customFormat="1" ht="30">
      <c r="C1" s="1">
        <v>1</v>
      </c>
      <c r="D1" s="56" t="s">
        <v>91</v>
      </c>
      <c r="E1" s="56"/>
      <c r="F1" s="56"/>
      <c r="G1" s="56"/>
      <c r="H1" s="56"/>
      <c r="I1" s="56"/>
      <c r="J1" s="56"/>
      <c r="K1" s="56"/>
      <c r="L1" s="15"/>
      <c r="M1" s="15"/>
    </row>
    <row r="2" spans="1:13" ht="17.25">
      <c r="A2" t="s">
        <v>92</v>
      </c>
      <c r="C2">
        <v>2</v>
      </c>
      <c r="D2" s="3" t="s">
        <v>3</v>
      </c>
      <c r="K2" s="4"/>
      <c r="L2" s="4"/>
      <c r="M2" s="4"/>
    </row>
    <row r="3" spans="1:13" ht="12" customHeight="1">
      <c r="A3" s="39" t="s">
        <v>93</v>
      </c>
      <c r="B3" s="46"/>
      <c r="C3" s="1">
        <v>3</v>
      </c>
      <c r="D3" s="18" t="s">
        <v>94</v>
      </c>
      <c r="E3" s="45">
        <f aca="true" t="shared" si="0" ref="E3:E44">VLOOKUP(D3,$A$3:$B$50,2,0)</f>
        <v>0</v>
      </c>
      <c r="J3" s="4"/>
      <c r="K3" s="4"/>
      <c r="L3" s="4"/>
      <c r="M3" s="4"/>
    </row>
    <row r="4" spans="1:13" ht="12" customHeight="1">
      <c r="A4" s="39" t="s">
        <v>95</v>
      </c>
      <c r="B4" s="46"/>
      <c r="C4">
        <v>4</v>
      </c>
      <c r="D4" s="19" t="s">
        <v>96</v>
      </c>
      <c r="E4" s="45">
        <f t="shared" si="0"/>
        <v>0</v>
      </c>
      <c r="J4" s="4"/>
      <c r="K4" s="4"/>
      <c r="L4" s="4"/>
      <c r="M4" s="4"/>
    </row>
    <row r="5" spans="1:13" ht="12" customHeight="1">
      <c r="A5" s="39" t="s">
        <v>97</v>
      </c>
      <c r="B5" s="46"/>
      <c r="C5" s="1">
        <v>5</v>
      </c>
      <c r="D5" s="17" t="s">
        <v>93</v>
      </c>
      <c r="E5" s="45">
        <f t="shared" si="0"/>
        <v>0</v>
      </c>
      <c r="J5" s="4"/>
      <c r="K5" s="4"/>
      <c r="L5" s="4"/>
      <c r="M5" s="4"/>
    </row>
    <row r="6" spans="1:13" ht="12" customHeight="1">
      <c r="A6" s="40" t="s">
        <v>94</v>
      </c>
      <c r="B6" s="46"/>
      <c r="C6">
        <v>6</v>
      </c>
      <c r="D6" s="17" t="s">
        <v>98</v>
      </c>
      <c r="E6" s="45">
        <f t="shared" si="0"/>
        <v>0</v>
      </c>
      <c r="J6" s="4"/>
      <c r="K6" s="4"/>
      <c r="L6" s="4"/>
      <c r="M6" s="4"/>
    </row>
    <row r="7" spans="1:13" ht="12" customHeight="1">
      <c r="A7" s="39" t="s">
        <v>99</v>
      </c>
      <c r="B7" s="46"/>
      <c r="C7" s="1">
        <v>7</v>
      </c>
      <c r="D7" s="17" t="s">
        <v>99</v>
      </c>
      <c r="E7" s="45">
        <f t="shared" si="0"/>
        <v>0</v>
      </c>
      <c r="J7" s="4"/>
      <c r="K7" s="4"/>
      <c r="L7" s="4"/>
      <c r="M7" s="4"/>
    </row>
    <row r="8" spans="1:13" ht="12" customHeight="1">
      <c r="A8" s="39" t="s">
        <v>100</v>
      </c>
      <c r="B8" s="46"/>
      <c r="C8">
        <v>8</v>
      </c>
      <c r="D8" s="17" t="s">
        <v>101</v>
      </c>
      <c r="E8" s="45">
        <f t="shared" si="0"/>
        <v>0</v>
      </c>
      <c r="J8" s="4"/>
      <c r="K8" s="4"/>
      <c r="L8" s="4"/>
      <c r="M8" s="4"/>
    </row>
    <row r="9" spans="1:13" ht="12" customHeight="1">
      <c r="A9" s="39" t="s">
        <v>102</v>
      </c>
      <c r="B9" s="46"/>
      <c r="C9" s="1">
        <v>9</v>
      </c>
      <c r="D9" s="17" t="s">
        <v>103</v>
      </c>
      <c r="E9" s="45">
        <f t="shared" si="0"/>
        <v>0</v>
      </c>
      <c r="J9" s="4"/>
      <c r="K9" s="4"/>
      <c r="L9" s="4"/>
      <c r="M9" s="4"/>
    </row>
    <row r="10" spans="1:13" ht="12" customHeight="1">
      <c r="A10" s="39" t="s">
        <v>104</v>
      </c>
      <c r="B10" s="46"/>
      <c r="C10">
        <v>10</v>
      </c>
      <c r="D10" s="17" t="s">
        <v>105</v>
      </c>
      <c r="E10" s="45">
        <f t="shared" si="0"/>
        <v>0</v>
      </c>
      <c r="J10" s="4"/>
      <c r="K10" s="4"/>
      <c r="L10" s="4"/>
      <c r="M10" s="4"/>
    </row>
    <row r="11" spans="1:13" ht="12" customHeight="1">
      <c r="A11" s="39" t="s">
        <v>106</v>
      </c>
      <c r="B11" s="46"/>
      <c r="C11" s="1">
        <v>11</v>
      </c>
      <c r="D11" s="17" t="s">
        <v>107</v>
      </c>
      <c r="E11" s="45">
        <f t="shared" si="0"/>
        <v>0</v>
      </c>
      <c r="J11" s="4"/>
      <c r="K11" s="4"/>
      <c r="L11" s="4"/>
      <c r="M11" s="4"/>
    </row>
    <row r="12" spans="1:13" ht="12" customHeight="1">
      <c r="A12" s="39" t="s">
        <v>108</v>
      </c>
      <c r="B12" s="46"/>
      <c r="C12">
        <v>12</v>
      </c>
      <c r="D12" s="17" t="s">
        <v>109</v>
      </c>
      <c r="E12" s="45">
        <f t="shared" si="0"/>
        <v>0</v>
      </c>
      <c r="J12" s="4"/>
      <c r="K12" s="4"/>
      <c r="L12" s="4"/>
      <c r="M12" s="4"/>
    </row>
    <row r="13" spans="1:13" ht="12" customHeight="1">
      <c r="A13" s="39" t="s">
        <v>110</v>
      </c>
      <c r="B13" s="46"/>
      <c r="C13" s="1">
        <v>13</v>
      </c>
      <c r="D13" s="17" t="s">
        <v>111</v>
      </c>
      <c r="E13" s="45">
        <f t="shared" si="0"/>
        <v>0</v>
      </c>
      <c r="J13" s="4"/>
      <c r="K13" s="4"/>
      <c r="L13" s="4"/>
      <c r="M13" s="4"/>
    </row>
    <row r="14" spans="1:13" ht="12" customHeight="1">
      <c r="A14" s="39" t="s">
        <v>103</v>
      </c>
      <c r="B14" s="46"/>
      <c r="C14">
        <v>14</v>
      </c>
      <c r="D14" s="17" t="s">
        <v>97</v>
      </c>
      <c r="E14" s="45">
        <f t="shared" si="0"/>
        <v>0</v>
      </c>
      <c r="J14" s="4"/>
      <c r="K14" s="4"/>
      <c r="L14" s="4"/>
      <c r="M14" s="4"/>
    </row>
    <row r="15" spans="1:13" ht="12" customHeight="1">
      <c r="A15" s="40" t="s">
        <v>112</v>
      </c>
      <c r="B15" s="46"/>
      <c r="C15" s="1">
        <v>15</v>
      </c>
      <c r="D15" s="17" t="s">
        <v>104</v>
      </c>
      <c r="E15" s="45">
        <f t="shared" si="0"/>
        <v>0</v>
      </c>
      <c r="J15" s="4"/>
      <c r="K15" s="4"/>
      <c r="L15" s="4"/>
      <c r="M15" s="4"/>
    </row>
    <row r="16" spans="1:13" ht="12" customHeight="1">
      <c r="A16" s="41" t="s">
        <v>113</v>
      </c>
      <c r="B16" s="46"/>
      <c r="C16">
        <v>16</v>
      </c>
      <c r="D16" s="17" t="s">
        <v>114</v>
      </c>
      <c r="E16" s="45">
        <f t="shared" si="0"/>
        <v>0</v>
      </c>
      <c r="J16" s="4"/>
      <c r="K16" s="4"/>
      <c r="L16" s="4"/>
      <c r="M16" s="4"/>
    </row>
    <row r="17" spans="1:13" ht="12" customHeight="1">
      <c r="A17" s="39" t="s">
        <v>115</v>
      </c>
      <c r="B17" s="46"/>
      <c r="C17" s="1">
        <v>17</v>
      </c>
      <c r="D17" s="20" t="s">
        <v>116</v>
      </c>
      <c r="E17" s="45">
        <f t="shared" si="0"/>
        <v>0</v>
      </c>
      <c r="G17" s="59" t="s">
        <v>143</v>
      </c>
      <c r="H17" s="59"/>
      <c r="I17" s="58" t="str">
        <f>preisAbfr</f>
        <v>Aus</v>
      </c>
      <c r="J17" s="4"/>
      <c r="K17" s="4"/>
      <c r="L17" s="4"/>
      <c r="M17" s="4"/>
    </row>
    <row r="18" spans="1:13" ht="12" customHeight="1">
      <c r="A18" s="39" t="s">
        <v>117</v>
      </c>
      <c r="B18" s="46"/>
      <c r="C18">
        <v>18</v>
      </c>
      <c r="D18" s="17" t="s">
        <v>106</v>
      </c>
      <c r="E18" s="45">
        <f t="shared" si="0"/>
        <v>0</v>
      </c>
      <c r="G18" s="59"/>
      <c r="H18" s="59"/>
      <c r="I18" s="58"/>
      <c r="J18" s="4"/>
      <c r="K18" s="4"/>
      <c r="L18" s="4"/>
      <c r="M18" s="4"/>
    </row>
    <row r="19" spans="1:13" ht="12" customHeight="1">
      <c r="A19" s="39" t="s">
        <v>118</v>
      </c>
      <c r="B19" s="46"/>
      <c r="C19" s="1">
        <v>19</v>
      </c>
      <c r="D19" s="17" t="s">
        <v>119</v>
      </c>
      <c r="E19" s="45">
        <f t="shared" si="0"/>
        <v>0</v>
      </c>
      <c r="J19" s="4"/>
      <c r="K19" s="4"/>
      <c r="L19" s="4"/>
      <c r="M19" s="4"/>
    </row>
    <row r="20" spans="1:13" ht="12" customHeight="1">
      <c r="A20" s="39" t="s">
        <v>120</v>
      </c>
      <c r="B20" s="46"/>
      <c r="C20">
        <v>20</v>
      </c>
      <c r="D20" s="17" t="s">
        <v>121</v>
      </c>
      <c r="E20" s="45">
        <f t="shared" si="0"/>
        <v>0</v>
      </c>
      <c r="J20" s="6"/>
      <c r="L20" s="6"/>
      <c r="M20" s="6"/>
    </row>
    <row r="21" spans="1:13" ht="12" customHeight="1">
      <c r="A21" s="39" t="s">
        <v>121</v>
      </c>
      <c r="B21" s="46"/>
      <c r="C21" s="1">
        <v>21</v>
      </c>
      <c r="D21" s="17" t="s">
        <v>122</v>
      </c>
      <c r="E21" s="45">
        <f t="shared" si="0"/>
        <v>0</v>
      </c>
      <c r="J21" s="4"/>
      <c r="K21" s="4"/>
      <c r="L21" s="4"/>
      <c r="M21" s="4"/>
    </row>
    <row r="22" spans="1:13" ht="12" customHeight="1">
      <c r="A22" s="42" t="s">
        <v>116</v>
      </c>
      <c r="B22" s="46"/>
      <c r="C22">
        <v>22</v>
      </c>
      <c r="D22" s="17" t="s">
        <v>123</v>
      </c>
      <c r="E22" s="45">
        <f t="shared" si="0"/>
        <v>0</v>
      </c>
      <c r="J22" s="4"/>
      <c r="K22" s="4"/>
      <c r="L22" s="4"/>
      <c r="M22" s="4"/>
    </row>
    <row r="23" spans="1:13" ht="12" customHeight="1">
      <c r="A23" s="39" t="s">
        <v>124</v>
      </c>
      <c r="B23" s="46"/>
      <c r="C23" s="1">
        <v>23</v>
      </c>
      <c r="D23" s="17" t="s">
        <v>115</v>
      </c>
      <c r="E23" s="45">
        <f t="shared" si="0"/>
        <v>0</v>
      </c>
      <c r="J23" s="4"/>
      <c r="K23" s="4"/>
      <c r="L23" s="4"/>
      <c r="M23" s="4"/>
    </row>
    <row r="24" spans="1:13" ht="12" customHeight="1">
      <c r="A24" s="42" t="s">
        <v>125</v>
      </c>
      <c r="B24" s="46"/>
      <c r="C24">
        <v>24</v>
      </c>
      <c r="D24" s="17" t="s">
        <v>126</v>
      </c>
      <c r="E24" s="45">
        <f t="shared" si="0"/>
        <v>0</v>
      </c>
      <c r="J24" s="4"/>
      <c r="K24" s="4"/>
      <c r="L24" s="4"/>
      <c r="M24" s="4"/>
    </row>
    <row r="25" spans="1:13" ht="12" customHeight="1">
      <c r="A25" s="39" t="s">
        <v>123</v>
      </c>
      <c r="B25" s="46"/>
      <c r="C25" s="1">
        <v>25</v>
      </c>
      <c r="D25" s="17" t="s">
        <v>102</v>
      </c>
      <c r="E25" s="45">
        <f t="shared" si="0"/>
        <v>0</v>
      </c>
      <c r="J25" s="4"/>
      <c r="K25" s="4"/>
      <c r="L25" s="4"/>
      <c r="M25" s="4"/>
    </row>
    <row r="26" spans="1:13" ht="12" customHeight="1">
      <c r="A26" s="39" t="s">
        <v>119</v>
      </c>
      <c r="B26" s="46"/>
      <c r="C26">
        <v>26</v>
      </c>
      <c r="D26" s="17" t="s">
        <v>124</v>
      </c>
      <c r="E26" s="45">
        <f t="shared" si="0"/>
        <v>0</v>
      </c>
      <c r="J26" s="4"/>
      <c r="K26" s="4"/>
      <c r="L26" s="4"/>
      <c r="M26" s="4"/>
    </row>
    <row r="27" spans="1:13" ht="12" customHeight="1">
      <c r="A27" s="39" t="s">
        <v>43</v>
      </c>
      <c r="B27" s="46"/>
      <c r="C27" s="1">
        <v>27</v>
      </c>
      <c r="D27" s="20" t="s">
        <v>125</v>
      </c>
      <c r="E27" s="45">
        <f t="shared" si="0"/>
        <v>0</v>
      </c>
      <c r="J27" s="4"/>
      <c r="K27" s="4"/>
      <c r="L27" s="4"/>
      <c r="M27" s="4"/>
    </row>
    <row r="28" spans="1:13" ht="12" customHeight="1">
      <c r="A28" s="39" t="s">
        <v>127</v>
      </c>
      <c r="B28" s="46"/>
      <c r="C28">
        <v>28</v>
      </c>
      <c r="D28" s="17" t="s">
        <v>118</v>
      </c>
      <c r="E28" s="45">
        <f t="shared" si="0"/>
        <v>0</v>
      </c>
      <c r="J28" s="4"/>
      <c r="K28" s="4"/>
      <c r="L28" s="4"/>
      <c r="M28" s="4"/>
    </row>
    <row r="29" spans="1:13" ht="12" customHeight="1">
      <c r="A29" s="39" t="s">
        <v>128</v>
      </c>
      <c r="B29" s="46"/>
      <c r="C29" s="1">
        <v>29</v>
      </c>
      <c r="D29" s="17" t="s">
        <v>108</v>
      </c>
      <c r="E29" s="45">
        <f t="shared" si="0"/>
        <v>0</v>
      </c>
      <c r="J29" s="4"/>
      <c r="K29" s="4"/>
      <c r="L29" s="4"/>
      <c r="M29" s="4"/>
    </row>
    <row r="30" spans="1:13" ht="12" customHeight="1">
      <c r="A30" s="39" t="s">
        <v>107</v>
      </c>
      <c r="B30" s="46"/>
      <c r="C30">
        <v>30</v>
      </c>
      <c r="D30" s="19" t="s">
        <v>113</v>
      </c>
      <c r="E30" s="45">
        <f t="shared" si="0"/>
        <v>0</v>
      </c>
      <c r="J30" s="4"/>
      <c r="K30" s="4"/>
      <c r="L30" s="4"/>
      <c r="M30" s="4"/>
    </row>
    <row r="31" spans="1:13" ht="12" customHeight="1">
      <c r="A31" s="39" t="s">
        <v>101</v>
      </c>
      <c r="B31" s="46"/>
      <c r="C31" s="1">
        <v>31</v>
      </c>
      <c r="D31" s="17" t="s">
        <v>110</v>
      </c>
      <c r="E31" s="45">
        <f t="shared" si="0"/>
        <v>0</v>
      </c>
      <c r="J31" s="4"/>
      <c r="K31" s="4"/>
      <c r="L31" s="4"/>
      <c r="M31" s="4"/>
    </row>
    <row r="32" spans="1:13" ht="12" customHeight="1">
      <c r="A32" s="39" t="s">
        <v>111</v>
      </c>
      <c r="B32" s="46"/>
      <c r="C32">
        <v>32</v>
      </c>
      <c r="D32" s="17" t="s">
        <v>127</v>
      </c>
      <c r="E32" s="45">
        <f t="shared" si="0"/>
        <v>0</v>
      </c>
      <c r="J32" s="4"/>
      <c r="K32" s="4"/>
      <c r="L32" s="4"/>
      <c r="M32" s="4"/>
    </row>
    <row r="33" spans="1:13" ht="12" customHeight="1">
      <c r="A33" s="39" t="s">
        <v>129</v>
      </c>
      <c r="B33" s="46"/>
      <c r="C33" s="1">
        <v>33</v>
      </c>
      <c r="D33" s="17" t="s">
        <v>95</v>
      </c>
      <c r="E33" s="45">
        <f t="shared" si="0"/>
        <v>0</v>
      </c>
      <c r="J33" s="4"/>
      <c r="K33" s="4"/>
      <c r="L33" s="4"/>
      <c r="M33" s="4"/>
    </row>
    <row r="34" spans="1:13" ht="12" customHeight="1">
      <c r="A34" s="39" t="s">
        <v>122</v>
      </c>
      <c r="B34" s="46"/>
      <c r="C34">
        <v>34</v>
      </c>
      <c r="D34" s="17" t="s">
        <v>120</v>
      </c>
      <c r="E34" s="45">
        <f t="shared" si="0"/>
        <v>0</v>
      </c>
      <c r="J34" s="4"/>
      <c r="K34" s="4"/>
      <c r="L34" s="4"/>
      <c r="M34" s="4"/>
    </row>
    <row r="35" spans="1:13" ht="12" customHeight="1">
      <c r="A35" s="43" t="s">
        <v>130</v>
      </c>
      <c r="B35" s="46"/>
      <c r="C35" s="1">
        <v>35</v>
      </c>
      <c r="D35" s="17" t="s">
        <v>43</v>
      </c>
      <c r="E35" s="45">
        <f t="shared" si="0"/>
        <v>0</v>
      </c>
      <c r="J35" s="4"/>
      <c r="K35" s="4"/>
      <c r="L35" s="4"/>
      <c r="M35" s="4"/>
    </row>
    <row r="36" spans="1:13" ht="12" customHeight="1">
      <c r="A36" s="39" t="s">
        <v>131</v>
      </c>
      <c r="B36" s="46"/>
      <c r="C36">
        <v>36</v>
      </c>
      <c r="D36" s="17" t="s">
        <v>128</v>
      </c>
      <c r="E36" s="45">
        <f t="shared" si="0"/>
        <v>0</v>
      </c>
      <c r="J36" s="4"/>
      <c r="K36" s="4"/>
      <c r="L36" s="4"/>
      <c r="M36" s="4"/>
    </row>
    <row r="37" spans="1:13" ht="12" customHeight="1">
      <c r="A37" s="41" t="s">
        <v>96</v>
      </c>
      <c r="B37" s="46"/>
      <c r="C37" s="1">
        <v>37</v>
      </c>
      <c r="D37" s="17" t="s">
        <v>131</v>
      </c>
      <c r="E37" s="45">
        <f t="shared" si="0"/>
        <v>0</v>
      </c>
      <c r="J37" s="4"/>
      <c r="K37" s="4"/>
      <c r="L37" s="4"/>
      <c r="M37" s="4"/>
    </row>
    <row r="38" spans="1:13" ht="12" customHeight="1">
      <c r="A38" s="39" t="s">
        <v>105</v>
      </c>
      <c r="B38" s="46"/>
      <c r="C38">
        <v>38</v>
      </c>
      <c r="D38" s="18" t="s">
        <v>112</v>
      </c>
      <c r="E38" s="45">
        <f t="shared" si="0"/>
        <v>0</v>
      </c>
      <c r="J38" s="4"/>
      <c r="K38" s="4"/>
      <c r="L38" s="4"/>
      <c r="M38" s="4"/>
    </row>
    <row r="39" spans="1:13" ht="12" customHeight="1">
      <c r="A39" s="39" t="s">
        <v>109</v>
      </c>
      <c r="B39" s="46"/>
      <c r="C39" s="1">
        <v>39</v>
      </c>
      <c r="D39" s="17" t="s">
        <v>100</v>
      </c>
      <c r="E39" s="45">
        <f t="shared" si="0"/>
        <v>0</v>
      </c>
      <c r="J39" s="4"/>
      <c r="K39" s="4"/>
      <c r="L39" s="4"/>
      <c r="M39" s="4"/>
    </row>
    <row r="40" spans="1:13" ht="12" customHeight="1">
      <c r="A40" s="39" t="s">
        <v>126</v>
      </c>
      <c r="B40" s="46"/>
      <c r="C40">
        <v>40</v>
      </c>
      <c r="D40" s="21" t="s">
        <v>130</v>
      </c>
      <c r="E40" s="45">
        <f t="shared" si="0"/>
        <v>0</v>
      </c>
      <c r="J40" s="4"/>
      <c r="K40" s="4"/>
      <c r="L40" s="4"/>
      <c r="M40" s="4"/>
    </row>
    <row r="41" spans="1:13" ht="12" customHeight="1">
      <c r="A41" s="39" t="s">
        <v>114</v>
      </c>
      <c r="B41" s="46"/>
      <c r="C41" s="1">
        <v>41</v>
      </c>
      <c r="D41" s="17" t="s">
        <v>117</v>
      </c>
      <c r="E41" s="45">
        <f t="shared" si="0"/>
        <v>0</v>
      </c>
      <c r="J41" s="6"/>
      <c r="K41" s="4"/>
      <c r="L41" s="6"/>
      <c r="M41" s="6"/>
    </row>
    <row r="42" spans="1:13" ht="12" customHeight="1">
      <c r="A42" s="39" t="s">
        <v>98</v>
      </c>
      <c r="B42" s="46"/>
      <c r="C42">
        <v>42</v>
      </c>
      <c r="D42" s="17" t="s">
        <v>129</v>
      </c>
      <c r="E42" s="45">
        <f t="shared" si="0"/>
        <v>0</v>
      </c>
      <c r="J42" s="4"/>
      <c r="L42" s="4"/>
      <c r="M42" s="4"/>
    </row>
    <row r="43" spans="1:10" ht="12" customHeight="1">
      <c r="A43" s="44" t="s">
        <v>90</v>
      </c>
      <c r="B43" s="46"/>
      <c r="C43" s="1">
        <v>43</v>
      </c>
      <c r="D43" s="22" t="s">
        <v>90</v>
      </c>
      <c r="E43" s="45">
        <f t="shared" si="0"/>
        <v>0</v>
      </c>
      <c r="J43" s="4"/>
    </row>
    <row r="44" spans="1:5" ht="12" customHeight="1">
      <c r="A44" s="44" t="s">
        <v>50</v>
      </c>
      <c r="B44" s="46"/>
      <c r="C44">
        <v>44</v>
      </c>
      <c r="D44" s="22" t="s">
        <v>50</v>
      </c>
      <c r="E44" s="45">
        <f t="shared" si="0"/>
        <v>0</v>
      </c>
    </row>
    <row r="45" ht="12.75">
      <c r="C45" s="1">
        <v>45</v>
      </c>
    </row>
    <row r="46" ht="12.75">
      <c r="C46">
        <v>46</v>
      </c>
    </row>
    <row r="47" ht="12.75">
      <c r="C47" s="1">
        <v>47</v>
      </c>
    </row>
    <row r="48" ht="12.75">
      <c r="C48">
        <v>48</v>
      </c>
    </row>
    <row r="49" ht="12.75">
      <c r="C49" s="1">
        <v>49</v>
      </c>
    </row>
    <row r="50" ht="12.75">
      <c r="C50">
        <v>50</v>
      </c>
    </row>
    <row r="51" ht="12.75">
      <c r="C51" s="1">
        <v>51</v>
      </c>
    </row>
    <row r="52" ht="12.75">
      <c r="C52">
        <v>52</v>
      </c>
    </row>
    <row r="53" ht="12.75">
      <c r="C53" s="1">
        <v>53</v>
      </c>
    </row>
    <row r="54" ht="12.75">
      <c r="C54">
        <v>54</v>
      </c>
    </row>
    <row r="55" ht="12.75">
      <c r="C55" s="1">
        <v>55</v>
      </c>
    </row>
  </sheetData>
  <sheetProtection selectLockedCells="1" selectUnlockedCells="1"/>
  <mergeCells count="3">
    <mergeCell ref="D1:K1"/>
    <mergeCell ref="G17:H18"/>
    <mergeCell ref="I17:I18"/>
  </mergeCells>
  <conditionalFormatting sqref="I17:I18">
    <cfRule type="cellIs" priority="1" dxfId="0" operator="equal" stopIfTrue="1">
      <formula>"An"</formula>
    </cfRule>
  </conditionalFormatting>
  <printOptions/>
  <pageMargins left="0.7875" right="0.7875" top="1.025" bottom="1.025" header="0.7875" footer="0.7875"/>
  <pageSetup horizontalDpi="300" verticalDpi="300" orientation="portrait" paperSize="9" r:id="rId2"/>
  <headerFooter alignWithMargins="0">
    <oddHeader>&amp;C&amp;A</oddHeader>
    <oddFooter>&amp;CSeite &amp;P</oddFooter>
  </headerFooter>
  <drawing r:id="rId1"/>
</worksheet>
</file>

<file path=xl/worksheets/sheet4.xml><?xml version="1.0" encoding="utf-8"?>
<worksheet xmlns="http://schemas.openxmlformats.org/spreadsheetml/2006/main" xmlns:r="http://schemas.openxmlformats.org/officeDocument/2006/relationships">
  <sheetPr codeName="Tabelle4"/>
  <dimension ref="A1:M64"/>
  <sheetViews>
    <sheetView workbookViewId="0" topLeftCell="A1">
      <selection activeCell="G5" sqref="G5"/>
    </sheetView>
  </sheetViews>
  <sheetFormatPr defaultColWidth="11.421875" defaultRowHeight="12.75"/>
  <cols>
    <col min="2" max="3" width="24.140625" style="0" customWidth="1"/>
    <col min="4" max="4" width="23.57421875" style="0" customWidth="1"/>
    <col min="7" max="7" width="31.421875" style="0" customWidth="1"/>
    <col min="8" max="8" width="17.140625" style="0" customWidth="1"/>
  </cols>
  <sheetData>
    <row r="1" spans="4:11" ht="12.75">
      <c r="D1" t="s">
        <v>132</v>
      </c>
      <c r="E1" t="s">
        <v>133</v>
      </c>
      <c r="I1" t="s">
        <v>141</v>
      </c>
      <c r="J1" s="53" t="s">
        <v>142</v>
      </c>
      <c r="K1" s="1"/>
    </row>
    <row r="2" spans="1:7" ht="12.75">
      <c r="A2" t="s">
        <v>134</v>
      </c>
      <c r="B2" s="5" t="e">
        <f>VLOOKUP(1,H14:I68,2,FALSE)</f>
        <v>#N/A</v>
      </c>
      <c r="C2" s="5">
        <f>M7</f>
        <v>0</v>
      </c>
      <c r="D2" s="5">
        <f>IF(ISERROR(B2),0,1)</f>
        <v>0</v>
      </c>
      <c r="E2" s="5" t="e">
        <f>VLOOKUP(B2,Wurzelimperium!A3:C71,3,0)</f>
        <v>#N/A</v>
      </c>
      <c r="G2" s="57"/>
    </row>
    <row r="3" spans="1:5" ht="12.75">
      <c r="A3" t="s">
        <v>135</v>
      </c>
      <c r="B3" s="23" t="e">
        <f>VLOOKUP(1,J14:L66,2,0)</f>
        <v>#N/A</v>
      </c>
      <c r="C3" s="23">
        <f>M7</f>
        <v>0</v>
      </c>
      <c r="D3" s="23">
        <f>IF(ISERROR(B3),0,1)</f>
        <v>0</v>
      </c>
      <c r="E3" s="23" t="e">
        <f>VLOOKUP(B3,'My Free Farm'!A2:C56,3,0)</f>
        <v>#N/A</v>
      </c>
    </row>
    <row r="4" spans="1:5" ht="12.75">
      <c r="A4" t="s">
        <v>136</v>
      </c>
      <c r="B4" s="24" t="e">
        <f>VLOOKUP(1,L14:M69,2,0)</f>
        <v>#N/A</v>
      </c>
      <c r="C4" s="24">
        <f>M7</f>
        <v>0</v>
      </c>
      <c r="D4" s="24">
        <f>IF(ISERROR(B4),0,1)</f>
        <v>0</v>
      </c>
      <c r="E4" s="24" t="e">
        <f>VLOOKUP(B4,'Kapi Bados'!A2:C56,3,0)</f>
        <v>#N/A</v>
      </c>
    </row>
    <row r="7" spans="8:13" ht="12.75">
      <c r="H7">
        <f>IF(ISERROR(H8),0,H8)</f>
        <v>0</v>
      </c>
      <c r="I7">
        <f>IF(ISERROR(I8),0,I8)</f>
        <v>0</v>
      </c>
      <c r="J7">
        <f>IF(ISERROR(J8),0,J8)</f>
        <v>0</v>
      </c>
      <c r="K7">
        <f>IF(ISERROR(K8),0,K8)</f>
        <v>0</v>
      </c>
      <c r="L7">
        <f>IF(ISERROR(L8),0,L8)</f>
        <v>0</v>
      </c>
      <c r="M7" s="25">
        <f>MAX(H7:L7)</f>
        <v>0</v>
      </c>
    </row>
    <row r="8" spans="8:12" ht="12.75">
      <c r="H8" t="e">
        <f>VALUE(H12)</f>
        <v>#VALUE!</v>
      </c>
      <c r="I8" t="e">
        <f>VALUE(I12)</f>
        <v>#VALUE!</v>
      </c>
      <c r="J8" t="e">
        <f>VALUE(J12)</f>
        <v>#VALUE!</v>
      </c>
      <c r="K8" t="e">
        <f>VALUE(K12)</f>
        <v>#VALUE!</v>
      </c>
      <c r="L8" t="e">
        <f>VALUE(L12)</f>
        <v>#VALUE!</v>
      </c>
    </row>
    <row r="11" spans="2:11" ht="12.75">
      <c r="B11" t="e">
        <f>SEARCH(",",B12)</f>
        <v>#VALUE!</v>
      </c>
      <c r="C11" t="e">
        <f>SEARCH(",",C12)</f>
        <v>#VALUE!</v>
      </c>
      <c r="D11" t="e">
        <f>SEARCH("]",D12)</f>
        <v>#VALUE!</v>
      </c>
      <c r="E11" t="e">
        <f aca="true" t="shared" si="0" ref="E11:K11">SEARCH(" ",E12)</f>
        <v>#VALUE!</v>
      </c>
      <c r="F11" t="e">
        <f t="shared" si="0"/>
        <v>#VALUE!</v>
      </c>
      <c r="G11" t="e">
        <f t="shared" si="0"/>
        <v>#VALUE!</v>
      </c>
      <c r="H11" t="e">
        <f t="shared" si="0"/>
        <v>#VALUE!</v>
      </c>
      <c r="I11" t="e">
        <f t="shared" si="0"/>
        <v>#VALUE!</v>
      </c>
      <c r="J11" t="e">
        <f t="shared" si="0"/>
        <v>#VALUE!</v>
      </c>
      <c r="K11" t="e">
        <f t="shared" si="0"/>
        <v>#VALUE!</v>
      </c>
    </row>
    <row r="12" spans="2:12" s="26" customFormat="1" ht="265.5" customHeight="1">
      <c r="B12" s="27"/>
      <c r="C12" s="27">
        <f>CLEAN(B12)</f>
      </c>
      <c r="D12" s="28" t="e">
        <f>(REPLACE(C12,C11+3,10000,""))</f>
        <v>#VALUE!</v>
      </c>
      <c r="E12" s="28" t="e">
        <f>REPLACE(D12,1,D11,"")</f>
        <v>#VALUE!</v>
      </c>
      <c r="F12" s="28" t="e">
        <f>REPLACE(E12,1,E11,"")</f>
        <v>#VALUE!</v>
      </c>
      <c r="G12" s="28" t="e">
        <f>F12</f>
        <v>#VALUE!</v>
      </c>
      <c r="H12" s="28" t="e">
        <f>CLEAN(REPLACE(F12,1,F11,""))</f>
        <v>#VALUE!</v>
      </c>
      <c r="I12" s="28" t="e">
        <f>CLEAN(REPLACE(H12,1,H11,""))</f>
        <v>#VALUE!</v>
      </c>
      <c r="J12" s="28" t="e">
        <f>CLEAN(REPLACE(I12,1,I11,""))</f>
        <v>#VALUE!</v>
      </c>
      <c r="K12" s="28" t="e">
        <f>CLEAN(REPLACE(J12,1,J11,""))</f>
        <v>#VALUE!</v>
      </c>
      <c r="L12" s="28" t="e">
        <f>CLEAN(REPLACE(K12,1,K11,""))</f>
        <v>#VALUE!</v>
      </c>
    </row>
    <row r="13" spans="7:13" ht="21.75" customHeight="1">
      <c r="G13" t="e">
        <f>TRIM(CLEAN(G12))</f>
        <v>#VALUE!</v>
      </c>
      <c r="I13" s="29" t="s">
        <v>133</v>
      </c>
      <c r="J13" t="e">
        <f aca="true" t="shared" si="1" ref="J13:J44">SEARCH(K13,G13)</f>
        <v>#VALUE!</v>
      </c>
      <c r="K13" s="30" t="s">
        <v>137</v>
      </c>
      <c r="L13" t="e">
        <f>SEARCH(M13,G13)</f>
        <v>#VALUE!</v>
      </c>
      <c r="M13" s="29" t="s">
        <v>138</v>
      </c>
    </row>
    <row r="14" spans="7:13" ht="12.75">
      <c r="G14" t="e">
        <f aca="true" t="shared" si="2" ref="G14:G45">G13</f>
        <v>#VALUE!</v>
      </c>
      <c r="H14" t="e">
        <f aca="true" t="shared" si="3" ref="H14:H60">SEARCH(I14,G14)</f>
        <v>#VALUE!</v>
      </c>
      <c r="I14" s="5" t="s">
        <v>4</v>
      </c>
      <c r="J14" t="e">
        <f t="shared" si="1"/>
        <v>#VALUE!</v>
      </c>
      <c r="K14" s="23" t="s">
        <v>52</v>
      </c>
      <c r="L14" t="e">
        <f aca="true" t="shared" si="4" ref="L14:L55">SEARCH(M14,G14)</f>
        <v>#VALUE!</v>
      </c>
      <c r="M14" s="31" t="s">
        <v>93</v>
      </c>
    </row>
    <row r="15" spans="7:13" ht="12.75">
      <c r="G15" t="e">
        <f t="shared" si="2"/>
        <v>#VALUE!</v>
      </c>
      <c r="H15" t="e">
        <f t="shared" si="3"/>
        <v>#VALUE!</v>
      </c>
      <c r="I15" s="5" t="s">
        <v>6</v>
      </c>
      <c r="J15" t="e">
        <f t="shared" si="1"/>
        <v>#VALUE!</v>
      </c>
      <c r="K15" s="23" t="s">
        <v>54</v>
      </c>
      <c r="L15" t="e">
        <f t="shared" si="4"/>
        <v>#VALUE!</v>
      </c>
      <c r="M15" s="31" t="s">
        <v>95</v>
      </c>
    </row>
    <row r="16" spans="7:13" ht="12.75">
      <c r="G16" t="e">
        <f t="shared" si="2"/>
        <v>#VALUE!</v>
      </c>
      <c r="H16" t="e">
        <f t="shared" si="3"/>
        <v>#VALUE!</v>
      </c>
      <c r="I16" s="5" t="s">
        <v>8</v>
      </c>
      <c r="J16" t="e">
        <f t="shared" si="1"/>
        <v>#VALUE!</v>
      </c>
      <c r="K16" s="23" t="s">
        <v>12</v>
      </c>
      <c r="L16" t="e">
        <f t="shared" si="4"/>
        <v>#VALUE!</v>
      </c>
      <c r="M16" s="31" t="s">
        <v>97</v>
      </c>
    </row>
    <row r="17" spans="7:13" ht="12.75">
      <c r="G17" t="e">
        <f t="shared" si="2"/>
        <v>#VALUE!</v>
      </c>
      <c r="H17" t="e">
        <f t="shared" si="3"/>
        <v>#VALUE!</v>
      </c>
      <c r="I17" s="5" t="s">
        <v>10</v>
      </c>
      <c r="J17" t="e">
        <f t="shared" si="1"/>
        <v>#VALUE!</v>
      </c>
      <c r="K17" s="23" t="s">
        <v>57</v>
      </c>
      <c r="L17" t="e">
        <f t="shared" si="4"/>
        <v>#VALUE!</v>
      </c>
      <c r="M17" s="32" t="s">
        <v>94</v>
      </c>
    </row>
    <row r="18" spans="7:13" ht="12.75">
      <c r="G18" t="e">
        <f t="shared" si="2"/>
        <v>#VALUE!</v>
      </c>
      <c r="H18" t="e">
        <f t="shared" si="3"/>
        <v>#VALUE!</v>
      </c>
      <c r="I18" s="5" t="s">
        <v>12</v>
      </c>
      <c r="J18" t="e">
        <f t="shared" si="1"/>
        <v>#VALUE!</v>
      </c>
      <c r="K18" s="23" t="s">
        <v>59</v>
      </c>
      <c r="L18" t="e">
        <f t="shared" si="4"/>
        <v>#VALUE!</v>
      </c>
      <c r="M18" s="31" t="s">
        <v>99</v>
      </c>
    </row>
    <row r="19" spans="7:13" ht="26.25">
      <c r="G19" t="e">
        <f t="shared" si="2"/>
        <v>#VALUE!</v>
      </c>
      <c r="H19" t="e">
        <f t="shared" si="3"/>
        <v>#VALUE!</v>
      </c>
      <c r="I19" s="5" t="s">
        <v>14</v>
      </c>
      <c r="J19" t="e">
        <f t="shared" si="1"/>
        <v>#VALUE!</v>
      </c>
      <c r="K19" s="23" t="s">
        <v>60</v>
      </c>
      <c r="L19" t="e">
        <f t="shared" si="4"/>
        <v>#VALUE!</v>
      </c>
      <c r="M19" s="31" t="s">
        <v>100</v>
      </c>
    </row>
    <row r="20" spans="7:13" ht="26.25">
      <c r="G20" t="e">
        <f t="shared" si="2"/>
        <v>#VALUE!</v>
      </c>
      <c r="H20" t="e">
        <f t="shared" si="3"/>
        <v>#VALUE!</v>
      </c>
      <c r="I20" s="5" t="s">
        <v>16</v>
      </c>
      <c r="J20" t="e">
        <f t="shared" si="1"/>
        <v>#VALUE!</v>
      </c>
      <c r="K20" s="23" t="s">
        <v>55</v>
      </c>
      <c r="L20" t="e">
        <f t="shared" si="4"/>
        <v>#VALUE!</v>
      </c>
      <c r="M20" s="31" t="s">
        <v>102</v>
      </c>
    </row>
    <row r="21" spans="7:13" ht="12.75">
      <c r="G21" t="e">
        <f t="shared" si="2"/>
        <v>#VALUE!</v>
      </c>
      <c r="H21" t="e">
        <f t="shared" si="3"/>
        <v>#VALUE!</v>
      </c>
      <c r="I21" s="5" t="s">
        <v>18</v>
      </c>
      <c r="J21" t="e">
        <f t="shared" si="1"/>
        <v>#VALUE!</v>
      </c>
      <c r="K21" s="23" t="s">
        <v>58</v>
      </c>
      <c r="L21" t="e">
        <f t="shared" si="4"/>
        <v>#VALUE!</v>
      </c>
      <c r="M21" s="31" t="s">
        <v>104</v>
      </c>
    </row>
    <row r="22" spans="7:13" ht="25.5">
      <c r="G22" t="e">
        <f t="shared" si="2"/>
        <v>#VALUE!</v>
      </c>
      <c r="H22" t="e">
        <f t="shared" si="3"/>
        <v>#VALUE!</v>
      </c>
      <c r="I22" s="5" t="s">
        <v>13</v>
      </c>
      <c r="J22" t="e">
        <f t="shared" si="1"/>
        <v>#VALUE!</v>
      </c>
      <c r="K22" s="23" t="s">
        <v>63</v>
      </c>
      <c r="L22" t="e">
        <f t="shared" si="4"/>
        <v>#VALUE!</v>
      </c>
      <c r="M22" s="31" t="s">
        <v>106</v>
      </c>
    </row>
    <row r="23" spans="7:13" ht="25.5">
      <c r="G23" t="e">
        <f t="shared" si="2"/>
        <v>#VALUE!</v>
      </c>
      <c r="H23" t="e">
        <f t="shared" si="3"/>
        <v>#VALUE!</v>
      </c>
      <c r="I23" s="5" t="s">
        <v>21</v>
      </c>
      <c r="J23" t="e">
        <f t="shared" si="1"/>
        <v>#VALUE!</v>
      </c>
      <c r="K23" s="23" t="s">
        <v>65</v>
      </c>
      <c r="L23" t="e">
        <f t="shared" si="4"/>
        <v>#VALUE!</v>
      </c>
      <c r="M23" s="31" t="s">
        <v>108</v>
      </c>
    </row>
    <row r="24" spans="7:13" ht="12.75">
      <c r="G24" t="e">
        <f t="shared" si="2"/>
        <v>#VALUE!</v>
      </c>
      <c r="H24" t="e">
        <f t="shared" si="3"/>
        <v>#VALUE!</v>
      </c>
      <c r="I24" s="5" t="s">
        <v>9</v>
      </c>
      <c r="J24" t="e">
        <f t="shared" si="1"/>
        <v>#VALUE!</v>
      </c>
      <c r="K24" s="23" t="s">
        <v>66</v>
      </c>
      <c r="L24" t="e">
        <f t="shared" si="4"/>
        <v>#VALUE!</v>
      </c>
      <c r="M24" s="31" t="s">
        <v>110</v>
      </c>
    </row>
    <row r="25" spans="7:13" ht="12.75">
      <c r="G25" t="e">
        <f t="shared" si="2"/>
        <v>#VALUE!</v>
      </c>
      <c r="H25" t="e">
        <f t="shared" si="3"/>
        <v>#VALUE!</v>
      </c>
      <c r="I25" s="5" t="s">
        <v>23</v>
      </c>
      <c r="J25" t="e">
        <f t="shared" si="1"/>
        <v>#VALUE!</v>
      </c>
      <c r="K25" s="23" t="s">
        <v>53</v>
      </c>
      <c r="L25" t="e">
        <f t="shared" si="4"/>
        <v>#VALUE!</v>
      </c>
      <c r="M25" s="31" t="s">
        <v>103</v>
      </c>
    </row>
    <row r="26" spans="7:13" ht="12.75">
      <c r="G26" t="e">
        <f t="shared" si="2"/>
        <v>#VALUE!</v>
      </c>
      <c r="H26" t="e">
        <f t="shared" si="3"/>
        <v>#VALUE!</v>
      </c>
      <c r="I26" s="5" t="s">
        <v>25</v>
      </c>
      <c r="J26" t="e">
        <f t="shared" si="1"/>
        <v>#VALUE!</v>
      </c>
      <c r="K26" s="23" t="s">
        <v>69</v>
      </c>
      <c r="L26" t="e">
        <f t="shared" si="4"/>
        <v>#VALUE!</v>
      </c>
      <c r="M26" s="32" t="s">
        <v>112</v>
      </c>
    </row>
    <row r="27" spans="7:13" ht="12.75">
      <c r="G27" t="e">
        <f t="shared" si="2"/>
        <v>#VALUE!</v>
      </c>
      <c r="H27" t="e">
        <f t="shared" si="3"/>
        <v>#VALUE!</v>
      </c>
      <c r="I27" s="5" t="s">
        <v>26</v>
      </c>
      <c r="J27" t="e">
        <f t="shared" si="1"/>
        <v>#VALUE!</v>
      </c>
      <c r="K27" s="23" t="s">
        <v>71</v>
      </c>
      <c r="L27" t="e">
        <f t="shared" si="4"/>
        <v>#VALUE!</v>
      </c>
      <c r="M27" s="33" t="s">
        <v>113</v>
      </c>
    </row>
    <row r="28" spans="7:13" ht="12.75">
      <c r="G28" t="e">
        <f t="shared" si="2"/>
        <v>#VALUE!</v>
      </c>
      <c r="H28" t="e">
        <f t="shared" si="3"/>
        <v>#VALUE!</v>
      </c>
      <c r="I28" s="5" t="s">
        <v>28</v>
      </c>
      <c r="J28" t="e">
        <f t="shared" si="1"/>
        <v>#VALUE!</v>
      </c>
      <c r="K28" s="23" t="s">
        <v>67</v>
      </c>
      <c r="L28" t="e">
        <f t="shared" si="4"/>
        <v>#VALUE!</v>
      </c>
      <c r="M28" s="31" t="s">
        <v>115</v>
      </c>
    </row>
    <row r="29" spans="7:13" ht="12.75">
      <c r="G29" t="e">
        <f t="shared" si="2"/>
        <v>#VALUE!</v>
      </c>
      <c r="H29" t="e">
        <f t="shared" si="3"/>
        <v>#VALUE!</v>
      </c>
      <c r="I29" s="5" t="s">
        <v>30</v>
      </c>
      <c r="J29" t="e">
        <f t="shared" si="1"/>
        <v>#VALUE!</v>
      </c>
      <c r="K29" s="23" t="s">
        <v>72</v>
      </c>
      <c r="L29" t="e">
        <f t="shared" si="4"/>
        <v>#VALUE!</v>
      </c>
      <c r="M29" s="31" t="s">
        <v>117</v>
      </c>
    </row>
    <row r="30" spans="7:13" ht="12.75">
      <c r="G30" t="e">
        <f t="shared" si="2"/>
        <v>#VALUE!</v>
      </c>
      <c r="H30" t="e">
        <f t="shared" si="3"/>
        <v>#VALUE!</v>
      </c>
      <c r="I30" s="34" t="s">
        <v>5</v>
      </c>
      <c r="J30" t="e">
        <f t="shared" si="1"/>
        <v>#VALUE!</v>
      </c>
      <c r="K30" s="23" t="s">
        <v>74</v>
      </c>
      <c r="L30" t="e">
        <f t="shared" si="4"/>
        <v>#VALUE!</v>
      </c>
      <c r="M30" s="31" t="s">
        <v>118</v>
      </c>
    </row>
    <row r="31" spans="2:13" ht="26.25">
      <c r="B31" t="s">
        <v>0</v>
      </c>
      <c r="G31" t="e">
        <f t="shared" si="2"/>
        <v>#VALUE!</v>
      </c>
      <c r="H31" t="e">
        <f t="shared" si="3"/>
        <v>#VALUE!</v>
      </c>
      <c r="I31" s="5" t="s">
        <v>22</v>
      </c>
      <c r="J31" t="e">
        <f t="shared" si="1"/>
        <v>#VALUE!</v>
      </c>
      <c r="K31" s="23" t="s">
        <v>75</v>
      </c>
      <c r="L31" t="e">
        <f t="shared" si="4"/>
        <v>#VALUE!</v>
      </c>
      <c r="M31" s="31" t="s">
        <v>120</v>
      </c>
    </row>
    <row r="32" spans="7:13" ht="12.75">
      <c r="G32" t="e">
        <f t="shared" si="2"/>
        <v>#VALUE!</v>
      </c>
      <c r="H32" t="e">
        <f t="shared" si="3"/>
        <v>#VALUE!</v>
      </c>
      <c r="I32" s="5" t="s">
        <v>33</v>
      </c>
      <c r="J32" t="e">
        <f t="shared" si="1"/>
        <v>#VALUE!</v>
      </c>
      <c r="K32" s="23" t="s">
        <v>61</v>
      </c>
      <c r="L32" t="e">
        <f t="shared" si="4"/>
        <v>#VALUE!</v>
      </c>
      <c r="M32" s="31" t="s">
        <v>121</v>
      </c>
    </row>
    <row r="33" spans="7:13" ht="12.75">
      <c r="G33" t="e">
        <f t="shared" si="2"/>
        <v>#VALUE!</v>
      </c>
      <c r="H33" t="e">
        <f t="shared" si="3"/>
        <v>#VALUE!</v>
      </c>
      <c r="I33" s="5" t="s">
        <v>24</v>
      </c>
      <c r="J33" t="e">
        <f t="shared" si="1"/>
        <v>#VALUE!</v>
      </c>
      <c r="K33" s="23" t="s">
        <v>78</v>
      </c>
      <c r="L33" t="e">
        <f t="shared" si="4"/>
        <v>#VALUE!</v>
      </c>
      <c r="M33" s="35" t="s">
        <v>116</v>
      </c>
    </row>
    <row r="34" spans="7:13" ht="12.75">
      <c r="G34" t="e">
        <f t="shared" si="2"/>
        <v>#VALUE!</v>
      </c>
      <c r="H34" t="e">
        <f t="shared" si="3"/>
        <v>#VALUE!</v>
      </c>
      <c r="I34" s="5" t="s">
        <v>34</v>
      </c>
      <c r="J34" t="e">
        <f t="shared" si="1"/>
        <v>#VALUE!</v>
      </c>
      <c r="K34" s="23" t="s">
        <v>79</v>
      </c>
      <c r="L34" t="e">
        <f t="shared" si="4"/>
        <v>#VALUE!</v>
      </c>
      <c r="M34" s="31" t="s">
        <v>124</v>
      </c>
    </row>
    <row r="35" spans="7:13" ht="12.75">
      <c r="G35" t="e">
        <f t="shared" si="2"/>
        <v>#VALUE!</v>
      </c>
      <c r="H35" t="e">
        <f t="shared" si="3"/>
        <v>#VALUE!</v>
      </c>
      <c r="I35" s="5" t="s">
        <v>35</v>
      </c>
      <c r="J35" t="e">
        <f t="shared" si="1"/>
        <v>#VALUE!</v>
      </c>
      <c r="K35" s="23" t="s">
        <v>81</v>
      </c>
      <c r="L35" t="e">
        <f t="shared" si="4"/>
        <v>#VALUE!</v>
      </c>
      <c r="M35" s="35" t="s">
        <v>125</v>
      </c>
    </row>
    <row r="36" spans="7:13" ht="12.75">
      <c r="G36" t="e">
        <f t="shared" si="2"/>
        <v>#VALUE!</v>
      </c>
      <c r="H36" t="e">
        <f t="shared" si="3"/>
        <v>#VALUE!</v>
      </c>
      <c r="I36" s="5" t="s">
        <v>36</v>
      </c>
      <c r="J36" t="e">
        <f t="shared" si="1"/>
        <v>#VALUE!</v>
      </c>
      <c r="K36" s="23" t="s">
        <v>11</v>
      </c>
      <c r="L36" t="e">
        <f t="shared" si="4"/>
        <v>#VALUE!</v>
      </c>
      <c r="M36" s="31" t="s">
        <v>123</v>
      </c>
    </row>
    <row r="37" spans="7:13" ht="12.75">
      <c r="G37" t="e">
        <f t="shared" si="2"/>
        <v>#VALUE!</v>
      </c>
      <c r="H37" t="e">
        <f t="shared" si="3"/>
        <v>#VALUE!</v>
      </c>
      <c r="I37" s="5" t="s">
        <v>38</v>
      </c>
      <c r="J37" t="e">
        <f t="shared" si="1"/>
        <v>#VALUE!</v>
      </c>
      <c r="K37" s="23" t="s">
        <v>70</v>
      </c>
      <c r="L37" t="e">
        <f t="shared" si="4"/>
        <v>#VALUE!</v>
      </c>
      <c r="M37" s="31" t="s">
        <v>119</v>
      </c>
    </row>
    <row r="38" spans="7:13" ht="12.75">
      <c r="G38" t="e">
        <f t="shared" si="2"/>
        <v>#VALUE!</v>
      </c>
      <c r="H38" t="e">
        <f t="shared" si="3"/>
        <v>#VALUE!</v>
      </c>
      <c r="I38" s="5" t="s">
        <v>40</v>
      </c>
      <c r="J38" t="e">
        <f t="shared" si="1"/>
        <v>#VALUE!</v>
      </c>
      <c r="K38" s="23" t="s">
        <v>47</v>
      </c>
      <c r="L38" t="e">
        <f t="shared" si="4"/>
        <v>#VALUE!</v>
      </c>
      <c r="M38" s="31" t="s">
        <v>43</v>
      </c>
    </row>
    <row r="39" spans="7:13" ht="12.75">
      <c r="G39" t="e">
        <f t="shared" si="2"/>
        <v>#VALUE!</v>
      </c>
      <c r="H39" t="e">
        <f t="shared" si="3"/>
        <v>#VALUE!</v>
      </c>
      <c r="I39" s="5" t="s">
        <v>39</v>
      </c>
      <c r="J39" t="e">
        <f t="shared" si="1"/>
        <v>#VALUE!</v>
      </c>
      <c r="K39" s="23" t="s">
        <v>82</v>
      </c>
      <c r="L39" t="e">
        <f t="shared" si="4"/>
        <v>#VALUE!</v>
      </c>
      <c r="M39" s="31" t="s">
        <v>127</v>
      </c>
    </row>
    <row r="40" spans="7:13" ht="26.25">
      <c r="G40" t="e">
        <f t="shared" si="2"/>
        <v>#VALUE!</v>
      </c>
      <c r="H40" t="e">
        <f t="shared" si="3"/>
        <v>#VALUE!</v>
      </c>
      <c r="I40" s="5" t="s">
        <v>41</v>
      </c>
      <c r="J40" t="e">
        <f t="shared" si="1"/>
        <v>#VALUE!</v>
      </c>
      <c r="K40" s="23" t="s">
        <v>31</v>
      </c>
      <c r="L40" t="e">
        <f t="shared" si="4"/>
        <v>#VALUE!</v>
      </c>
      <c r="M40" s="31" t="s">
        <v>128</v>
      </c>
    </row>
    <row r="41" spans="7:13" ht="12.75">
      <c r="G41" t="e">
        <f t="shared" si="2"/>
        <v>#VALUE!</v>
      </c>
      <c r="H41" t="e">
        <f t="shared" si="3"/>
        <v>#VALUE!</v>
      </c>
      <c r="I41" s="5" t="s">
        <v>42</v>
      </c>
      <c r="J41" t="e">
        <f t="shared" si="1"/>
        <v>#VALUE!</v>
      </c>
      <c r="K41" s="23" t="s">
        <v>19</v>
      </c>
      <c r="L41" t="e">
        <f t="shared" si="4"/>
        <v>#VALUE!</v>
      </c>
      <c r="M41" s="31" t="s">
        <v>107</v>
      </c>
    </row>
    <row r="42" spans="7:13" ht="12.75">
      <c r="G42" t="e">
        <f t="shared" si="2"/>
        <v>#VALUE!</v>
      </c>
      <c r="H42" t="e">
        <f t="shared" si="3"/>
        <v>#VALUE!</v>
      </c>
      <c r="I42" s="5" t="s">
        <v>43</v>
      </c>
      <c r="J42" t="e">
        <f t="shared" si="1"/>
        <v>#VALUE!</v>
      </c>
      <c r="K42" s="23" t="s">
        <v>62</v>
      </c>
      <c r="L42" t="e">
        <f t="shared" si="4"/>
        <v>#VALUE!</v>
      </c>
      <c r="M42" s="31" t="s">
        <v>101</v>
      </c>
    </row>
    <row r="43" spans="7:13" ht="12.75">
      <c r="G43" t="e">
        <f t="shared" si="2"/>
        <v>#VALUE!</v>
      </c>
      <c r="H43" t="e">
        <f t="shared" si="3"/>
        <v>#VALUE!</v>
      </c>
      <c r="I43" s="5" t="s">
        <v>27</v>
      </c>
      <c r="J43" t="e">
        <f t="shared" si="1"/>
        <v>#VALUE!</v>
      </c>
      <c r="K43" s="23" t="s">
        <v>84</v>
      </c>
      <c r="L43" t="e">
        <f t="shared" si="4"/>
        <v>#VALUE!</v>
      </c>
      <c r="M43" s="31" t="s">
        <v>111</v>
      </c>
    </row>
    <row r="44" spans="7:13" ht="12.75">
      <c r="G44" t="e">
        <f t="shared" si="2"/>
        <v>#VALUE!</v>
      </c>
      <c r="H44" t="e">
        <f t="shared" si="3"/>
        <v>#VALUE!</v>
      </c>
      <c r="I44" s="5" t="s">
        <v>44</v>
      </c>
      <c r="J44" t="e">
        <f t="shared" si="1"/>
        <v>#VALUE!</v>
      </c>
      <c r="K44" s="23" t="s">
        <v>32</v>
      </c>
      <c r="L44" t="e">
        <f t="shared" si="4"/>
        <v>#VALUE!</v>
      </c>
      <c r="M44" s="31" t="s">
        <v>129</v>
      </c>
    </row>
    <row r="45" spans="7:13" ht="12.75">
      <c r="G45" t="e">
        <f t="shared" si="2"/>
        <v>#VALUE!</v>
      </c>
      <c r="H45" t="e">
        <f t="shared" si="3"/>
        <v>#VALUE!</v>
      </c>
      <c r="I45" s="5" t="s">
        <v>11</v>
      </c>
      <c r="J45" t="e">
        <f aca="true" t="shared" si="5" ref="J45:J61">SEARCH(K45,G45)</f>
        <v>#VALUE!</v>
      </c>
      <c r="K45" s="23" t="s">
        <v>64</v>
      </c>
      <c r="L45" t="e">
        <f t="shared" si="4"/>
        <v>#VALUE!</v>
      </c>
      <c r="M45" s="31" t="s">
        <v>122</v>
      </c>
    </row>
    <row r="46" spans="7:13" ht="12.75">
      <c r="G46" t="e">
        <f aca="true" t="shared" si="6" ref="G46:G64">G45</f>
        <v>#VALUE!</v>
      </c>
      <c r="H46" t="e">
        <f t="shared" si="3"/>
        <v>#VALUE!</v>
      </c>
      <c r="I46" s="5" t="s">
        <v>20</v>
      </c>
      <c r="J46" t="e">
        <f t="shared" si="5"/>
        <v>#VALUE!</v>
      </c>
      <c r="K46" s="23" t="s">
        <v>139</v>
      </c>
      <c r="L46" t="e">
        <f t="shared" si="4"/>
        <v>#VALUE!</v>
      </c>
      <c r="M46" s="31" t="s">
        <v>130</v>
      </c>
    </row>
    <row r="47" spans="7:13" ht="52.5">
      <c r="G47" t="e">
        <f t="shared" si="6"/>
        <v>#VALUE!</v>
      </c>
      <c r="H47" t="e">
        <f t="shared" si="3"/>
        <v>#VALUE!</v>
      </c>
      <c r="I47" s="5" t="s">
        <v>37</v>
      </c>
      <c r="J47" t="e">
        <f t="shared" si="5"/>
        <v>#VALUE!</v>
      </c>
      <c r="K47" s="36" t="s">
        <v>86</v>
      </c>
      <c r="L47" t="e">
        <f t="shared" si="4"/>
        <v>#VALUE!</v>
      </c>
      <c r="M47" s="31" t="s">
        <v>131</v>
      </c>
    </row>
    <row r="48" spans="7:13" ht="12.75">
      <c r="G48" t="e">
        <f t="shared" si="6"/>
        <v>#VALUE!</v>
      </c>
      <c r="H48" t="e">
        <f t="shared" si="3"/>
        <v>#VALUE!</v>
      </c>
      <c r="I48" s="5" t="s">
        <v>47</v>
      </c>
      <c r="J48" t="e">
        <f t="shared" si="5"/>
        <v>#VALUE!</v>
      </c>
      <c r="K48" s="23" t="s">
        <v>56</v>
      </c>
      <c r="L48" t="e">
        <f t="shared" si="4"/>
        <v>#VALUE!</v>
      </c>
      <c r="M48" s="33" t="s">
        <v>96</v>
      </c>
    </row>
    <row r="49" spans="7:13" ht="12.75">
      <c r="G49" t="e">
        <f t="shared" si="6"/>
        <v>#VALUE!</v>
      </c>
      <c r="H49" t="e">
        <f t="shared" si="3"/>
        <v>#VALUE!</v>
      </c>
      <c r="I49" s="5" t="s">
        <v>7</v>
      </c>
      <c r="J49" t="e">
        <f t="shared" si="5"/>
        <v>#VALUE!</v>
      </c>
      <c r="K49" s="23" t="s">
        <v>87</v>
      </c>
      <c r="L49" t="e">
        <f t="shared" si="4"/>
        <v>#VALUE!</v>
      </c>
      <c r="M49" s="31" t="s">
        <v>105</v>
      </c>
    </row>
    <row r="50" spans="7:13" ht="12.75">
      <c r="G50" t="e">
        <f t="shared" si="6"/>
        <v>#VALUE!</v>
      </c>
      <c r="H50" t="e">
        <f t="shared" si="3"/>
        <v>#VALUE!</v>
      </c>
      <c r="I50" s="5" t="s">
        <v>29</v>
      </c>
      <c r="J50" t="e">
        <f t="shared" si="5"/>
        <v>#VALUE!</v>
      </c>
      <c r="K50" s="23" t="s">
        <v>88</v>
      </c>
      <c r="L50" t="e">
        <f t="shared" si="4"/>
        <v>#VALUE!</v>
      </c>
      <c r="M50" s="31" t="s">
        <v>109</v>
      </c>
    </row>
    <row r="51" spans="7:13" ht="26.25">
      <c r="G51" t="e">
        <f t="shared" si="6"/>
        <v>#VALUE!</v>
      </c>
      <c r="H51" t="e">
        <f t="shared" si="3"/>
        <v>#VALUE!</v>
      </c>
      <c r="I51" s="5" t="s">
        <v>31</v>
      </c>
      <c r="J51" t="e">
        <f t="shared" si="5"/>
        <v>#VALUE!</v>
      </c>
      <c r="K51" s="23" t="s">
        <v>83</v>
      </c>
      <c r="L51" t="e">
        <f t="shared" si="4"/>
        <v>#VALUE!</v>
      </c>
      <c r="M51" s="31" t="s">
        <v>126</v>
      </c>
    </row>
    <row r="52" spans="7:13" ht="26.25">
      <c r="G52" t="e">
        <f t="shared" si="6"/>
        <v>#VALUE!</v>
      </c>
      <c r="H52" t="e">
        <f t="shared" si="3"/>
        <v>#VALUE!</v>
      </c>
      <c r="I52" s="5" t="s">
        <v>19</v>
      </c>
      <c r="J52" t="e">
        <f t="shared" si="5"/>
        <v>#VALUE!</v>
      </c>
      <c r="K52" s="23" t="s">
        <v>80</v>
      </c>
      <c r="L52" t="e">
        <f t="shared" si="4"/>
        <v>#VALUE!</v>
      </c>
      <c r="M52" s="31" t="s">
        <v>114</v>
      </c>
    </row>
    <row r="53" spans="7:13" ht="12.75">
      <c r="G53" t="e">
        <f t="shared" si="6"/>
        <v>#VALUE!</v>
      </c>
      <c r="H53" t="e">
        <f t="shared" si="3"/>
        <v>#VALUE!</v>
      </c>
      <c r="I53" s="5" t="s">
        <v>15</v>
      </c>
      <c r="J53" t="e">
        <f t="shared" si="5"/>
        <v>#VALUE!</v>
      </c>
      <c r="K53" s="23" t="s">
        <v>89</v>
      </c>
      <c r="L53" t="e">
        <f t="shared" si="4"/>
        <v>#VALUE!</v>
      </c>
      <c r="M53" s="31" t="s">
        <v>98</v>
      </c>
    </row>
    <row r="54" spans="7:13" ht="12.75">
      <c r="G54" t="e">
        <f t="shared" si="6"/>
        <v>#VALUE!</v>
      </c>
      <c r="H54" t="e">
        <f t="shared" si="3"/>
        <v>#VALUE!</v>
      </c>
      <c r="I54" s="5" t="s">
        <v>45</v>
      </c>
      <c r="J54" t="e">
        <f t="shared" si="5"/>
        <v>#VALUE!</v>
      </c>
      <c r="K54" s="23" t="s">
        <v>77</v>
      </c>
      <c r="L54" t="e">
        <f t="shared" si="4"/>
        <v>#VALUE!</v>
      </c>
      <c r="M54" s="37" t="s">
        <v>90</v>
      </c>
    </row>
    <row r="55" spans="7:13" ht="12.75">
      <c r="G55" t="e">
        <f t="shared" si="6"/>
        <v>#VALUE!</v>
      </c>
      <c r="H55" t="e">
        <f t="shared" si="3"/>
        <v>#VALUE!</v>
      </c>
      <c r="I55" s="5" t="s">
        <v>48</v>
      </c>
      <c r="J55" t="e">
        <f t="shared" si="5"/>
        <v>#VALUE!</v>
      </c>
      <c r="K55" s="23" t="s">
        <v>68</v>
      </c>
      <c r="L55" t="e">
        <f t="shared" si="4"/>
        <v>#VALUE!</v>
      </c>
      <c r="M55" s="37" t="s">
        <v>50</v>
      </c>
    </row>
    <row r="56" spans="7:11" ht="12.75">
      <c r="G56" t="e">
        <f t="shared" si="6"/>
        <v>#VALUE!</v>
      </c>
      <c r="H56" t="e">
        <f t="shared" si="3"/>
        <v>#VALUE!</v>
      </c>
      <c r="I56" s="5" t="s">
        <v>46</v>
      </c>
      <c r="J56" t="e">
        <f t="shared" si="5"/>
        <v>#VALUE!</v>
      </c>
      <c r="K56" s="23" t="s">
        <v>73</v>
      </c>
    </row>
    <row r="57" spans="7:11" ht="12.75">
      <c r="G57" t="e">
        <f t="shared" si="6"/>
        <v>#VALUE!</v>
      </c>
      <c r="H57" t="e">
        <f t="shared" si="3"/>
        <v>#VALUE!</v>
      </c>
      <c r="I57" s="5" t="s">
        <v>49</v>
      </c>
      <c r="J57" t="e">
        <f t="shared" si="5"/>
        <v>#VALUE!</v>
      </c>
      <c r="K57" s="23" t="s">
        <v>85</v>
      </c>
    </row>
    <row r="58" spans="7:11" ht="12.75">
      <c r="G58" t="e">
        <f t="shared" si="6"/>
        <v>#VALUE!</v>
      </c>
      <c r="H58" t="e">
        <f t="shared" si="3"/>
        <v>#VALUE!</v>
      </c>
      <c r="I58" s="5" t="s">
        <v>32</v>
      </c>
      <c r="J58" t="e">
        <f t="shared" si="5"/>
        <v>#VALUE!</v>
      </c>
      <c r="K58" s="23" t="s">
        <v>76</v>
      </c>
    </row>
    <row r="59" spans="7:11" ht="12.75">
      <c r="G59" t="e">
        <f t="shared" si="6"/>
        <v>#VALUE!</v>
      </c>
      <c r="H59" t="e">
        <f t="shared" si="3"/>
        <v>#VALUE!</v>
      </c>
      <c r="I59" s="5" t="s">
        <v>17</v>
      </c>
      <c r="J59" t="e">
        <f t="shared" si="5"/>
        <v>#VALUE!</v>
      </c>
      <c r="K59" s="23" t="s">
        <v>140</v>
      </c>
    </row>
    <row r="60" spans="7:11" ht="12.75">
      <c r="G60" t="e">
        <f t="shared" si="6"/>
        <v>#VALUE!</v>
      </c>
      <c r="H60" t="e">
        <f t="shared" si="3"/>
        <v>#VALUE!</v>
      </c>
      <c r="I60" s="5" t="s">
        <v>50</v>
      </c>
      <c r="J60" t="e">
        <f t="shared" si="5"/>
        <v>#VALUE!</v>
      </c>
      <c r="K60" s="38" t="s">
        <v>90</v>
      </c>
    </row>
    <row r="61" spans="7:11" ht="12.75">
      <c r="G61" t="e">
        <f t="shared" si="6"/>
        <v>#VALUE!</v>
      </c>
      <c r="J61" t="e">
        <f t="shared" si="5"/>
        <v>#VALUE!</v>
      </c>
      <c r="K61" s="38" t="s">
        <v>50</v>
      </c>
    </row>
    <row r="62" ht="12.75">
      <c r="G62" t="e">
        <f t="shared" si="6"/>
        <v>#VALUE!</v>
      </c>
    </row>
    <row r="63" ht="12.75">
      <c r="G63" t="e">
        <f t="shared" si="6"/>
        <v>#VALUE!</v>
      </c>
    </row>
    <row r="64" ht="12.75">
      <c r="G64" t="e">
        <f t="shared" si="6"/>
        <v>#VALUE!</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Nansen</cp:lastModifiedBy>
  <dcterms:created xsi:type="dcterms:W3CDTF">2011-01-15T13:25:20Z</dcterms:created>
  <dcterms:modified xsi:type="dcterms:W3CDTF">2011-03-14T19:34:01Z</dcterms:modified>
  <cp:category/>
  <cp:version/>
  <cp:contentType/>
  <cp:contentStatus/>
</cp:coreProperties>
</file>